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C36" i="9"/>
  <c r="BW35" i="9"/>
  <c r="BE35" i="9"/>
  <c r="BW34" i="9"/>
  <c r="CO34" i="9" s="1"/>
  <c r="CO35" i="9" s="1"/>
  <c r="CO36" i="9" s="1"/>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alcChain>
</file>

<file path=xl/sharedStrings.xml><?xml version="1.0" encoding="utf-8"?>
<sst xmlns="http://schemas.openxmlformats.org/spreadsheetml/2006/main" count="982" uniqueCount="555">
  <si>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</si>
  <si>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</si>
  <si>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</si>
  <si>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</si>
  <si>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</si>
  <si>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</si>
  <si>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</si>
  <si>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</si>
  <si>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</si>
  <si>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</si>
  <si>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</si>
  <si>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</si>
  <si>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</si>
  <si>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</si>
  <si>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</si>
  <si>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</si>
  <si>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</si>
  <si>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</si>
  <si>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</si>
  <si>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</si>
  <si>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</si>
  <si>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</si>
  <si>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</si>
  <si>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</si>
  <si>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</si>
  <si>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</si>
  <si>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</si>
  <si>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</si>
  <si>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</si>
  <si>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</si>
  <si>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</si>
  <si>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</si>
  <si>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</si>
  <si>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</si>
  <si>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</si>
  <si>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</si>
  <si>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</si>
  <si>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</si>
  <si>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</si>
  <si>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</si>
  <si>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</si>
  <si>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</si>
  <si>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</si>
  <si>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</si>
  <si>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</si>
  <si>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</si>
  <si>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</si>
  <si>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</si>
  <si>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</si>
  <si>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</si>
  <si>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</si>
  <si>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</si>
  <si>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</si>
  <si>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</si>
  <si>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</si>
  <si>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</si>
  <si>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</si>
  <si>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</si>
  <si>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</si>
  <si>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</si>
  <si>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</si>
  <si>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</si>
  <si>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</si>
  <si>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</si>
  <si>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</si>
  <si>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</si>
  <si>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</si>
  <si>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</si>
  <si>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</si>
  <si>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</si>
  <si>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</si>
  <si>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</si>
  <si>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</si>
  <si>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</si>
  <si>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</si>
  <si>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</si>
  <si>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</si>
  <si>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</si>
  <si>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</si>
  <si>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</si>
  <si>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</si>
  <si>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</si>
  <si>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三笠市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</si>
  <si>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</si>
  <si>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</si>
  <si>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</si>
  <si>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</si>
  <si>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</si>
  <si>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</si>
  <si>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</si>
  <si>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</si>
  <si>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</si>
  <si>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</si>
  <si>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</si>
  <si>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</si>
  <si>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</si>
  <si>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</si>
  <si>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</si>
  <si>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</si>
  <si>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</si>
  <si>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</si>
  <si>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</si>
  <si>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</si>
  <si>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</si>
  <si>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</si>
  <si>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</si>
  <si>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</si>
  <si>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</si>
  <si>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</si>
  <si>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</si>
  <si>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</si>
  <si>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</si>
  <si>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</si>
  <si>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</si>
  <si>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</si>
  <si>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</si>
  <si>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</si>
  <si>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</si>
  <si>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</si>
  <si>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</si>
  <si>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</si>
  <si>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</si>
  <si>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</si>
  <si>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</si>
  <si>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</si>
  <si>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</si>
  <si>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</si>
  <si>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</si>
  <si>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</si>
  <si>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</si>
  <si>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</si>
  <si>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</si>
  <si>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</si>
  <si>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</si>
  <si>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</si>
  <si>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</si>
  <si>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</si>
  <si>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</si>
  <si>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</si>
  <si>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</si>
  <si>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</si>
  <si>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</si>
  <si>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</si>
  <si>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</si>
  <si>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</si>
  <si>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</si>
  <si>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</si>
  <si>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</si>
  <si>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</si>
  <si>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</si>
  <si>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</si>
  <si>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</si>
  <si>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</si>
  <si>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</si>
  <si>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</si>
  <si>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</si>
  <si>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</si>
  <si>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</si>
  <si>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</si>
  <si>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</si>
  <si>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</si>
  <si>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</si>
  <si>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</si>
  <si>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</si>
  <si>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</si>
  <si>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</si>
  <si>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</si>
  <si>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</si>
  <si>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</si>
  <si>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</si>
  <si>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</si>
  <si>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</si>
  <si>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</si>
  <si>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</si>
  <si>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</si>
  <si>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</si>
  <si>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</si>
  <si>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</si>
  <si>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</si>
  <si>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</si>
  <si>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</si>
  <si>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</si>
  <si>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</si>
  <si>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</si>
  <si>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</si>
  <si>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</si>
  <si>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</si>
  <si>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</si>
  <si>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</si>
  <si>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</si>
  <si>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</si>
  <si>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</si>
  <si>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</si>
  <si>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</si>
  <si>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</si>
  <si>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北海道三笠市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</si>
  <si>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</si>
  <si>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</si>
  <si>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</si>
  <si>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</si>
  <si>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</si>
  <si>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</si>
  <si>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</si>
  <si>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</si>
  <si>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</si>
  <si>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</si>
  <si>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</si>
  <si>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</si>
  <si>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</si>
  <si>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</si>
  <si>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</si>
  <si>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</si>
  <si>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</si>
  <si>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</si>
  <si>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</si>
  <si>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</si>
  <si>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</si>
  <si>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</si>
  <si>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</si>
  <si>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</si>
  <si>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</si>
  <si>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</si>
  <si>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</si>
  <si>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</si>
  <si>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</si>
  <si>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</si>
  <si>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</si>
  <si>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</si>
  <si>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</si>
  <si>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</si>
  <si>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</si>
  <si>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</si>
  <si>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</si>
  <si>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</si>
  <si>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</si>
  <si>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</si>
  <si>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</si>
  <si>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</si>
  <si>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</si>
  <si>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</si>
  <si>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</si>
  <si>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</si>
  <si>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</si>
  <si>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</si>
  <si>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</si>
  <si>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</si>
  <si>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</si>
  <si>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</si>
  <si>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</si>
  <si>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</si>
  <si>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</si>
  <si>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</si>
  <si>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</si>
  <si>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</si>
  <si>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</si>
  <si>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</si>
  <si>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</si>
  <si>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</si>
  <si>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</si>
  <si>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</si>
  <si>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</si>
  <si>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</si>
  <si>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</si>
  <si>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</si>
  <si>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</si>
  <si>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</si>
  <si>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</si>
  <si>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</si>
  <si>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</si>
  <si>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</si>
  <si>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</si>
  <si>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</si>
  <si>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</si>
  <si>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</si>
  <si>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</si>
  <si>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</si>
  <si>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</si>
  <si>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</si>
  <si>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</si>
  <si>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</si>
  <si>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</si>
  <si>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</si>
  <si>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</si>
  <si>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</si>
  <si>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</si>
  <si>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</si>
  <si>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</si>
  <si>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</si>
  <si>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</si>
  <si>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</si>
  <si>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</si>
  <si>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</si>
  <si>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</si>
  <si>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</si>
  <si>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</si>
  <si>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</si>
  <si>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</si>
  <si>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</si>
  <si>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</si>
  <si>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</si>
  <si>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</si>
  <si>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</si>
  <si>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</si>
  <si>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</si>
  <si>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</si>
  <si>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</si>
  <si>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</si>
  <si>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</si>
  <si>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</si>
  <si>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</si>
  <si>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</si>
  <si>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</si>
  <si>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</si>
  <si>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</si>
  <si>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</si>
  <si>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</si>
  <si>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</si>
  <si>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</si>
  <si>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</si>
  <si>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</si>
  <si>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</si>
  <si>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</si>
  <si>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</si>
  <si>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</si>
  <si>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</si>
  <si>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</si>
  <si>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</si>
  <si>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</si>
  <si>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</si>
  <si>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</si>
  <si>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</si>
  <si>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</si>
  <si>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</si>
  <si>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</si>
  <si>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</si>
  <si>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</si>
  <si>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</si>
  <si>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</si>
  <si>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</si>
  <si>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</si>
  <si>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</si>
  <si>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</si>
  <si>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</si>
  <si>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</si>
  <si>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</si>
  <si>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</si>
  <si>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北海道三笠市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</si>
  <si>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</si>
  <si>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</si>
  <si>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</si>
  <si>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</si>
  <si>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</si>
  <si>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</si>
  <si>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</si>
  <si>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</si>
  <si>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</si>
  <si>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</si>
  <si>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</si>
  <si>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</si>
  <si>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</si>
  <si>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</si>
  <si>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</si>
  <si>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</si>
  <si>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</si>
  <si>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</si>
  <si>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</si>
  <si>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</si>
  <si>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</si>
  <si>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</si>
  <si>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</si>
  <si>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</si>
  <si>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</si>
  <si>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</si>
  <si>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</si>
  <si>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</si>
  <si>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</si>
  <si>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</si>
  <si>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</si>
  <si>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</si>
  <si>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</si>
  <si>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</si>
  <si>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</si>
  <si>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</si>
  <si>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</si>
  <si>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</si>
  <si>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</si>
  <si>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市立三笠総合病院事業会計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</si>
  <si>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</si>
  <si>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</si>
  <si>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</si>
  <si>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</si>
  <si>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</si>
  <si>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</si>
  <si>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</si>
  <si>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</si>
  <si>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</si>
  <si>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</si>
  <si>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</si>
  <si>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</si>
  <si>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</si>
  <si>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</si>
  <si>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</si>
  <si>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</si>
  <si>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</si>
  <si>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</si>
  <si>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</si>
  <si>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</si>
  <si>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</si>
  <si>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</si>
  <si>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</si>
  <si>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</si>
  <si>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</si>
  <si>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</si>
  <si>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</si>
  <si>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</si>
  <si>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</si>
  <si>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</si>
  <si>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</si>
  <si>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</si>
  <si>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</si>
  <si>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</si>
  <si>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</si>
  <si>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</si>
  <si>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</si>
  <si>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</si>
  <si>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</si>
  <si>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</si>
  <si>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</si>
  <si>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</si>
  <si>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</si>
  <si>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</si>
  <si>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</si>
  <si>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</si>
  <si>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</si>
  <si>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</si>
  <si>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</si>
  <si>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</si>
  <si>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</si>
  <si>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</si>
  <si>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</si>
  <si>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</si>
  <si>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</si>
  <si>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</si>
  <si>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</si>
  <si>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</si>
  <si>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</si>
  <si>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</si>
  <si>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</si>
  <si>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</si>
  <si>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</si>
  <si>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</si>
  <si>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</si>
  <si>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</si>
  <si>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</si>
  <si>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</si>
  <si>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</si>
  <si>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</si>
  <si>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</si>
  <si>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</si>
  <si>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</si>
  <si>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</si>
  <si>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</si>
  <si>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</si>
  <si>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</si>
  <si>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</si>
  <si>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</si>
  <si>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</si>
  <si>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</si>
  <si>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</si>
  <si>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</si>
  <si>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</si>
  <si>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</si>
  <si>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</si>
  <si>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</si>
  <si>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</si>
  <si>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</si>
  <si>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</si>
  <si>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</si>
  <si>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</si>
  <si>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</si>
  <si>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</si>
  <si>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</si>
  <si>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</si>
  <si>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</si>
  <si>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</si>
  <si>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</si>
  <si>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</si>
  <si>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</si>
  <si>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</si>
  <si>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</si>
  <si>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</si>
  <si>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</si>
  <si>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</si>
  <si>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</si>
  <si>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</si>
  <si>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</si>
  <si>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</si>
  <si>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</si>
  <si>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</si>
  <si>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</si>
  <si>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</si>
  <si>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</si>
  <si>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</si>
  <si>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</si>
  <si>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</si>
  <si>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</si>
  <si>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</si>
  <si>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</si>
  <si>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</si>
  <si>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</si>
  <si>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</si>
  <si>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</si>
  <si>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</si>
  <si>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</si>
  <si>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</si>
  <si>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</si>
  <si>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</si>
  <si>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</si>
  <si>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</si>
  <si>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</si>
  <si>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</si>
  <si>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5.33</t>
  </si>
  <si>
    <t>▲ 0.05</t>
  </si>
  <si>
    <t>水道事業会計</t>
  </si>
  <si>
    <t>下水道事業会計</t>
  </si>
  <si>
    <t>一般会計</t>
  </si>
  <si>
    <t>国民健康保険特別会計</t>
  </si>
  <si>
    <t>介護保険特別会計</t>
  </si>
  <si>
    <t>後期高齢者医療特別会計</t>
  </si>
  <si>
    <t>市立三笠総合病院事業会計</t>
  </si>
  <si>
    <t>育英特別会計</t>
  </si>
  <si>
    <t>その他会計（赤字）</t>
  </si>
  <si>
    <t>その他会計（黒字）</t>
  </si>
  <si>
    <t>三笠振興開発株式会社</t>
    <rPh sb="0" eb="2">
      <t>ミカサ</t>
    </rPh>
    <rPh sb="2" eb="4">
      <t>シンコウ</t>
    </rPh>
    <rPh sb="4" eb="6">
      <t>カイハツ</t>
    </rPh>
    <rPh sb="6" eb="10">
      <t>カブシキガイシャ</t>
    </rPh>
    <phoneticPr fontId="2"/>
  </si>
  <si>
    <t>株式会社三笠振興公社</t>
    <rPh sb="0" eb="4">
      <t>カブシキガイシャ</t>
    </rPh>
    <rPh sb="4" eb="6">
      <t>ミカサ</t>
    </rPh>
    <rPh sb="6" eb="8">
      <t>シンコウ</t>
    </rPh>
    <rPh sb="8" eb="10">
      <t>コウシャ</t>
    </rPh>
    <phoneticPr fontId="2"/>
  </si>
  <si>
    <t>-</t>
    <phoneticPr fontId="2"/>
  </si>
  <si>
    <t>-</t>
    <phoneticPr fontId="2"/>
  </si>
  <si>
    <t>-</t>
    <phoneticPr fontId="2"/>
  </si>
  <si>
    <t>-</t>
    <phoneticPr fontId="2"/>
  </si>
  <si>
    <t>空知教育センター組合</t>
    <rPh sb="0" eb="2">
      <t>ソラチ</t>
    </rPh>
    <rPh sb="2" eb="4">
      <t>キョウイク</t>
    </rPh>
    <rPh sb="8" eb="10">
      <t>クミアイ</t>
    </rPh>
    <phoneticPr fontId="2"/>
  </si>
  <si>
    <t>南空知ふるさと市町村圏組合</t>
    <rPh sb="0" eb="1">
      <t>ミナミ</t>
    </rPh>
    <rPh sb="1" eb="3">
      <t>ソラチ</t>
    </rPh>
    <rPh sb="7" eb="10">
      <t>シチョウソン</t>
    </rPh>
    <rPh sb="10" eb="11">
      <t>ケン</t>
    </rPh>
    <rPh sb="11" eb="13">
      <t>クミアイ</t>
    </rPh>
    <phoneticPr fontId="2"/>
  </si>
  <si>
    <t>桂沢水道企業団</t>
    <rPh sb="0" eb="1">
      <t>カツラ</t>
    </rPh>
    <rPh sb="1" eb="2">
      <t>ザワ</t>
    </rPh>
    <rPh sb="2" eb="4">
      <t>スイドウ</t>
    </rPh>
    <rPh sb="4" eb="6">
      <t>キギョウ</t>
    </rPh>
    <rPh sb="6" eb="7">
      <t>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</si>
  <si>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</si>
  <si>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</si>
  <si>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</si>
  <si>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</si>
  <si>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</si>
  <si>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</si>
  <si>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</si>
  <si>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</si>
  <si>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</si>
  <si>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</si>
  <si>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</si>
  <si>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三笠市土地開発公社</t>
    <rPh sb="0" eb="2">
      <t>ミカサ</t>
    </rPh>
    <rPh sb="2" eb="3">
      <t>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</si>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</sst>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120383</c:v>
                </c:pt>
                <c:pt idx="1">
                  <c:v>115558</c:v>
                </c:pt>
                <c:pt idx="2">
                  <c:v>129976</c:v>
                </c:pt>
                <c:pt idx="3">
                  <c:v>150275</c:v>
                </c:pt>
                <c:pt idx="4">
                  <c:v>202692</c:v>
                </c:pt>
              </c:numCache>
            </c:numRef>
          </c:val>
          <c:smooth val="0"/>
        </c:ser>
        <c:dLbls>
          <c:showLegendKey val="0"/>
          <c:showVal val="0"/>
          <c:showCatName val="0"/>
          <c:showSerName val="0"/>
          <c:showPercent val="0"/>
          <c:showBubbleSize val="0"/>
        </c:dLbls>
        <c:marker val="1"/>
        <c:smooth val="0"/>
        <c:axId val="145267328"/>
        <c:axId val="145269504"/>
      </c:lineChart>
      <c:catAx>
        <c:axId val="145267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269504"/>
        <c:crosses val="autoZero"/>
        <c:auto val="1"/>
        <c:lblAlgn val="ctr"/>
        <c:lblOffset val="100"/>
        <c:tickLblSkip val="1"/>
        <c:tickMarkSkip val="1"/>
        <c:noMultiLvlLbl val="0"/>
      </c:catAx>
      <c:valAx>
        <c:axId val="1452695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26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c:v>
                </c:pt>
                <c:pt idx="1">
                  <c:v>2.33</c:v>
                </c:pt>
                <c:pt idx="2">
                  <c:v>2.5</c:v>
                </c:pt>
                <c:pt idx="3">
                  <c:v>2.4500000000000002</c:v>
                </c:pt>
                <c:pt idx="4">
                  <c:v>2.74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50"/>
        <c:overlap val="100"/>
        <c:axId val="167155968"/>
        <c:axId val="16715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-5.33</c:v>
                </c:pt>
                <c:pt idx="1">
                  <c:v>0.48</c:v>
                </c:pt>
                <c:pt idx="2">
                  <c:v>0.08</c:v>
                </c:pt>
                <c:pt idx="3">
                  <c:v>-0.05</c:v>
                </c:pt>
                <c:pt idx="4">
                  <c:v>0.3</c:v>
                </c:pt>
              </c:numCache>
            </c:numRef>
          </c:val>
          <c:smooth val="0"/>
        </c:ser>
        <c:dLbls>
          <c:showLegendKey val="0"/>
          <c:showVal val="0"/>
          <c:showCatName val="0"/>
          <c:showSerName val="0"/>
          <c:showPercent val="0"/>
          <c:showBubbleSize val="0"/>
        </c:dLbls>
        <c:marker val="1"/>
        <c:smooth val="0"/>
        <c:axId val="167155968"/>
        <c:axId val="167158144"/>
      </c:lineChart>
      <c:catAx>
        <c:axId val="1671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158144"/>
        <c:crosses val="autoZero"/>
        <c:auto val="1"/>
        <c:lblAlgn val="ctr"/>
        <c:lblOffset val="100"/>
        <c:tickLblSkip val="1"/>
        <c:tickMarkSkip val="1"/>
        <c:noMultiLvlLbl val="0"/>
      </c:catAx>
      <c:valAx>
        <c:axId val="16715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市立三笠総合病院事業会計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0.44</c:v>
                </c:pt>
                <c:pt idx="2">
                  <c:v>#N/A</c:v>
                </c:pt>
                <c:pt idx="3">
                  <c:v>0.44</c:v>
                </c:pt>
                <c:pt idx="4">
                  <c:v>#N/A</c:v>
                </c:pt>
                <c:pt idx="5">
                  <c:v>1.17</c:v>
                </c:pt>
                <c:pt idx="6">
                  <c:v>#N/A</c:v>
                </c:pt>
                <c:pt idx="7">
                  <c:v>0.03</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0.52</c:v>
                </c:pt>
                <c:pt idx="2">
                  <c:v>#N/A</c:v>
                </c:pt>
                <c:pt idx="3">
                  <c:v>0.38</c:v>
                </c:pt>
                <c:pt idx="4">
                  <c:v>#N/A</c:v>
                </c:pt>
                <c:pt idx="5">
                  <c:v>0.54</c:v>
                </c:pt>
                <c:pt idx="6">
                  <c:v>#N/A</c:v>
                </c:pt>
                <c:pt idx="7">
                  <c:v>0.41</c:v>
                </c:pt>
                <c:pt idx="8">
                  <c:v>#N/A</c:v>
                </c:pt>
                <c:pt idx="9">
                  <c:v>1.38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1.1599999999999999</c:v>
                </c:pt>
                <c:pt idx="2">
                  <c:v>#N/A</c:v>
                </c:pt>
                <c:pt idx="3">
                  <c:v>3.22</c:v>
                </c:pt>
                <c:pt idx="4">
                  <c:v>#N/A</c:v>
                </c:pt>
                <c:pt idx="5">
                  <c:v>4.1900000000000004</c:v>
                </c:pt>
                <c:pt idx="6">
                  <c:v>#N/A</c:v>
                </c:pt>
                <c:pt idx="7">
                  <c:v>3.46</c:v>
                </c:pt>
                <c:pt idx="8">
                  <c:v>#N/A</c:v>
                </c:pt>
                <c:pt idx="9">
                  <c:v>2.2000000000000002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2.09</c:v>
                </c:pt>
                <c:pt idx="2">
                  <c:v>#N/A</c:v>
                </c:pt>
                <c:pt idx="3">
                  <c:v>2.33</c:v>
                </c:pt>
                <c:pt idx="4">
                  <c:v>#N/A</c:v>
                </c:pt>
                <c:pt idx="5">
                  <c:v>2.5</c:v>
                </c:pt>
                <c:pt idx="6">
                  <c:v>#N/A</c:v>
                </c:pt>
                <c:pt idx="7">
                  <c:v>2.4500000000000002</c:v>
                </c:pt>
                <c:pt idx="8">
                  <c:v>#N/A</c:v>
                </c:pt>
                <c:pt idx="9">
                  <c:v>2.74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0.61</c:v>
                </c:pt>
                <c:pt idx="2">
                  <c:v>#N/A</c:v>
                </c:pt>
                <c:pt idx="3">
                  <c:v>0.82</c:v>
                </c:pt>
                <c:pt idx="4">
                  <c:v>#N/A</c:v>
                </c:pt>
                <c:pt idx="5">
                  <c:v>1.06</c:v>
                </c:pt>
                <c:pt idx="6">
                  <c:v>#N/A</c:v>
                </c:pt>
                <c:pt idx="7">
                  <c:v>1.68</c:v>
                </c:pt>
                <c:pt idx="8">
                  <c:v>#N/A</c:v>
                </c:pt>
                <c:pt idx="9">
                  <c:v>3.13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4.25</c:v>
                </c:pt>
                <c:pt idx="2">
                  <c:v>#N/A</c:v>
                </c:pt>
                <c:pt idx="3">
                  <c:v>4.05</c:v>
                </c:pt>
                <c:pt idx="4">
                  <c:v>#N/A</c:v>
                </c:pt>
                <c:pt idx="5">
                  <c:v>4.4400000000000004</c:v>
                </c:pt>
                <c:pt idx="6">
                  <c:v>#N/A</c:v>
                </c:pt>
                <c:pt idx="7">
                  <c:v>4.87</c:v>
                </c:pt>
                <c:pt idx="8">
                  <c:v>#N/A</c:v>
                </c:pt>
                <c:pt idx="9">
                  <c:v>5.13</c:v>
                </c:pt>
              </c:numCache>
            </c:numRef>
          </c:val>
        </c:ser>
        <c:dLbls>
          <c:showLegendKey val="0"/>
          <c:showVal val="0"/>
          <c:showCatName val="0"/>
          <c:showSerName val="0"/>
          <c:showPercent val="0"/>
          <c:showBubbleSize val="0"/>
        </c:dLbls>
        <c:gapWidth val="150"/>
        <c:overlap val="100"/>
        <c:axId val="167240064"/>
        <c:axId val="167241600"/>
      </c:barChart>
      <c:catAx>
        <c:axId val="1672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41600"/>
        <c:crosses val="autoZero"/>
        <c:auto val="1"/>
        <c:lblAlgn val="ctr"/>
        <c:lblOffset val="100"/>
        <c:tickLblSkip val="1"/>
        <c:tickMarkSkip val="1"/>
        <c:noMultiLvlLbl val="0"/>
      </c:catAx>
      <c:valAx>
        <c:axId val="1672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4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1149</c:v>
                </c:pt>
                <c:pt idx="5">
                  <c:v>1042</c:v>
                </c:pt>
                <c:pt idx="8">
                  <c:v>973</c:v>
                </c:pt>
                <c:pt idx="11">
                  <c:v>902</c:v>
                </c:pt>
                <c:pt idx="14">
                  <c:v>885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5</c:v>
                </c:pt>
                <c:pt idx="6">
                  <c:v>4</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513</c:v>
                </c:pt>
                <c:pt idx="3">
                  <c:v>432</c:v>
                </c:pt>
                <c:pt idx="6">
                  <c:v>474</c:v>
                </c:pt>
                <c:pt idx="9">
                  <c:v>386</c:v>
                </c:pt>
                <c:pt idx="12">
                  <c:v>383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1367</c:v>
                </c:pt>
                <c:pt idx="3">
                  <c:v>1197</c:v>
                </c:pt>
                <c:pt idx="6">
                  <c:v>1073</c:v>
                </c:pt>
                <c:pt idx="9">
                  <c:v>885</c:v>
                </c:pt>
                <c:pt idx="12">
                  <c:v>828</c:v>
                </c:pt>
              </c:numCache>
            </c:numRef>
          </c:val>
        </c:ser>
        <c:dLbls>
          <c:showLegendKey val="0"/>
          <c:showVal val="0"/>
          <c:showCatName val="0"/>
          <c:showSerName val="0"/>
          <c:showPercent val="0"/>
          <c:showBubbleSize val="0"/>
        </c:dLbls>
        <c:gapWidth val="100"/>
        <c:overlap val="100"/>
        <c:axId val="168968192"/>
        <c:axId val="16897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735</c:v>
                </c:pt>
                <c:pt idx="2">
                  <c:v>#N/A</c:v>
                </c:pt>
                <c:pt idx="3">
                  <c:v>#N/A</c:v>
                </c:pt>
                <c:pt idx="4">
                  <c:v>592</c:v>
                </c:pt>
                <c:pt idx="5">
                  <c:v>#N/A</c:v>
                </c:pt>
                <c:pt idx="6">
                  <c:v>#N/A</c:v>
                </c:pt>
                <c:pt idx="7">
                  <c:v>578</c:v>
                </c:pt>
                <c:pt idx="8">
                  <c:v>#N/A</c:v>
                </c:pt>
                <c:pt idx="9">
                  <c:v>#N/A</c:v>
                </c:pt>
                <c:pt idx="10">
                  <c:v>374</c:v>
                </c:pt>
                <c:pt idx="11">
                  <c:v>#N/A</c:v>
                </c:pt>
                <c:pt idx="12">
                  <c:v>#N/A</c:v>
                </c:pt>
                <c:pt idx="13">
                  <c:v>332</c:v>
                </c:pt>
                <c:pt idx="14">
                  <c:v>#N/A</c:v>
                </c:pt>
              </c:numCache>
            </c:numRef>
          </c:val>
          <c:smooth val="0"/>
        </c:ser>
        <c:dLbls>
          <c:showLegendKey val="0"/>
          <c:showVal val="0"/>
          <c:showCatName val="0"/>
          <c:showSerName val="0"/>
          <c:showPercent val="0"/>
          <c:showBubbleSize val="0"/>
        </c:dLbls>
        <c:marker val="1"/>
        <c:smooth val="0"/>
        <c:axId val="168968192"/>
        <c:axId val="168970112"/>
      </c:lineChart>
      <c:catAx>
        <c:axId val="1689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70112"/>
        <c:crosses val="autoZero"/>
        <c:auto val="1"/>
        <c:lblAlgn val="ctr"/>
        <c:lblOffset val="100"/>
        <c:tickLblSkip val="1"/>
        <c:tickMarkSkip val="1"/>
        <c:noMultiLvlLbl val="0"/>
      </c:catAx>
      <c:valAx>
        <c:axId val="16897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6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6715</c:v>
                </c:pt>
                <c:pt idx="5">
                  <c:v>7159</c:v>
                </c:pt>
                <c:pt idx="8">
                  <c:v>6868</c:v>
                </c:pt>
                <c:pt idx="11">
                  <c:v>6836</c:v>
                </c:pt>
                <c:pt idx="14">
                  <c:v>6634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683</c:v>
                </c:pt>
                <c:pt idx="14">
                  <c:v>1462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402</c:v>
                </c:pt>
                <c:pt idx="5">
                  <c:v>338</c:v>
                </c:pt>
                <c:pt idx="8">
                  <c:v>363</c:v>
                </c:pt>
                <c:pt idx="11">
                  <c:v>991</c:v>
                </c:pt>
                <c:pt idx="14">
                  <c:v>1054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256</c:v>
                </c:pt>
                <c:pt idx="3">
                  <c:v>179</c:v>
                </c:pt>
                <c:pt idx="6">
                  <c:v>286</c:v>
                </c:pt>
                <c:pt idx="9">
                  <c:v>131</c:v>
                </c:pt>
                <c:pt idx="12">
                  <c:v>130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1635</c:v>
                </c:pt>
                <c:pt idx="3">
                  <c:v>1755</c:v>
                </c:pt>
                <c:pt idx="6">
                  <c:v>1623</c:v>
                </c:pt>
                <c:pt idx="9">
                  <c:v>1588</c:v>
                </c:pt>
                <c:pt idx="12">
                  <c:v>1665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4609</c:v>
                </c:pt>
                <c:pt idx="3">
                  <c:v>3912</c:v>
                </c:pt>
                <c:pt idx="6">
                  <c:v>3576</c:v>
                </c:pt>
                <c:pt idx="9">
                  <c:v>3012</c:v>
                </c:pt>
                <c:pt idx="12">
                  <c:v>2707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42</c:v>
                </c:pt>
                <c:pt idx="3">
                  <c:v>37</c:v>
                </c:pt>
                <c:pt idx="6">
                  <c:v>33</c:v>
                </c:pt>
                <c:pt idx="9">
                  <c:v>29</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8313</c:v>
                </c:pt>
                <c:pt idx="3">
                  <c:v>8111</c:v>
                </c:pt>
                <c:pt idx="6">
                  <c:v>7881</c:v>
                </c:pt>
                <c:pt idx="9">
                  <c:v>8097</c:v>
                </c:pt>
                <c:pt idx="12">
                  <c:v>8414</c:v>
                </c:pt>
              </c:numCache>
            </c:numRef>
          </c:val>
        </c:ser>
        <c:dLbls>
          <c:showLegendKey val="0"/>
          <c:showVal val="0"/>
          <c:showCatName val="0"/>
          <c:showSerName val="0"/>
          <c:showPercent val="0"/>
          <c:showBubbleSize val="0"/>
        </c:dLbls>
        <c:gapWidth val="100"/>
        <c:overlap val="100"/>
        <c:axId val="169228160"/>
        <c:axId val="16923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7738</c:v>
                </c:pt>
                <c:pt idx="2">
                  <c:v>#N/A</c:v>
                </c:pt>
                <c:pt idx="3">
                  <c:v>#N/A</c:v>
                </c:pt>
                <c:pt idx="4">
                  <c:v>6497</c:v>
                </c:pt>
                <c:pt idx="5">
                  <c:v>#N/A</c:v>
                </c:pt>
                <c:pt idx="6">
                  <c:v>#N/A</c:v>
                </c:pt>
                <c:pt idx="7">
                  <c:v>6168</c:v>
                </c:pt>
                <c:pt idx="8">
                  <c:v>#N/A</c:v>
                </c:pt>
                <c:pt idx="9">
                  <c:v>#N/A</c:v>
                </c:pt>
                <c:pt idx="10">
                  <c:v>4346</c:v>
                </c:pt>
                <c:pt idx="11">
                  <c:v>#N/A</c:v>
                </c:pt>
                <c:pt idx="12">
                  <c:v>#N/A</c:v>
                </c:pt>
                <c:pt idx="13">
                  <c:v>3790</c:v>
                </c:pt>
                <c:pt idx="14">
                  <c:v>#N/A</c:v>
                </c:pt>
              </c:numCache>
            </c:numRef>
          </c:val>
          <c:smooth val="0"/>
        </c:ser>
        <c:dLbls>
          <c:showLegendKey val="0"/>
          <c:showVal val="0"/>
          <c:showCatName val="0"/>
          <c:showSerName val="0"/>
          <c:showPercent val="0"/>
          <c:showBubbleSize val="0"/>
        </c:dLbls>
        <c:marker val="1"/>
        <c:smooth val="0"/>
        <c:axId val="169228160"/>
        <c:axId val="169230336"/>
      </c:lineChart>
      <c:catAx>
        <c:axId val="1692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230336"/>
        <c:crosses val="autoZero"/>
        <c:auto val="1"/>
        <c:lblAlgn val="ctr"/>
        <c:lblOffset val="100"/>
        <c:tickLblSkip val="1"/>
        <c:tickMarkSkip val="1"/>
        <c:noMultiLvlLbl val="0"/>
      </c:catAx>
      <c:valAx>
        <c:axId val="16923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2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北海道三笠市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9,699
9,687
302.64
10,048,767
9,910,319
136,287
4,974,386
8,345,936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人口の減少や全国平均を大きく上回る高齢化率（平成</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44.4</a:t>
          </a:r>
          <a:r>
            <a:rPr kumimoji="1" lang="ja-JP" altLang="en-US" sz="1300">
              <a:latin typeface="ＭＳ Ｐゴシック"/>
            </a:rPr>
            <a:t>％）であり、さらには中心となる産業がないことから財政基盤が弱く、類似団体平均を大きく下回る状況である。</a:t>
          </a:r>
          <a:endParaRPr kumimoji="1" lang="en-US" altLang="ja-JP" sz="1300">
            <a:latin typeface="ＭＳ Ｐゴシック"/>
          </a:endParaRPr>
        </a:p>
        <a:p>
          <a:r>
            <a:rPr kumimoji="1" lang="ja-JP" altLang="en-US" sz="1300">
              <a:latin typeface="ＭＳ Ｐゴシック"/>
            </a:rPr>
            <a:t>新たな産業振興の促進や移住、定住対策を促進するほか、税等の徴収強化を進めることにより歳入確保を推進し、財政基盤の強化に努める。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94192</xdr:rowOff>
    </xdr:from>
    <xdr:to>
      <xdr:col>7</xdr:col>
      <xdr:colOff>152400</xdr:colOff>
      <xdr:row>45</xdr:row>
      <xdr:rowOff>114300</xdr:rowOff>
    </xdr:to>
    <xdr:cxnSp macro="">
      <xdr:nvCxnSpPr>
        <xdr:cNvPr id="68" name="直線コネクタ 67"/>
        <xdr:cNvCxnSpPr/>
      </xdr:nvCxnSpPr>
      <xdr:spPr>
        <a:xfrm>
          <a:off x="4114800" y="78094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94192</xdr:rowOff>
    </xdr:from>
    <xdr:to>
      <xdr:col>6</xdr:col>
      <xdr:colOff>0</xdr:colOff>
      <xdr:row>45</xdr:row>
      <xdr:rowOff>94192</xdr:rowOff>
    </xdr:to>
    <xdr:cxnSp macro="">
      <xdr:nvCxnSpPr>
        <xdr:cNvPr id="71" name="直線コネクタ 70"/>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94192</xdr:rowOff>
    </xdr:to>
    <xdr:cxnSp macro="">
      <xdr:nvCxnSpPr>
        <xdr:cNvPr id="74" name="直線コネクタ 73"/>
        <xdr:cNvCxnSpPr/>
      </xdr:nvCxnSpPr>
      <xdr:spPr>
        <a:xfrm>
          <a:off x="2336800" y="77893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74083</xdr:rowOff>
    </xdr:to>
    <xdr:cxnSp macro="">
      <xdr:nvCxnSpPr>
        <xdr:cNvPr id="77" name="直線コネクタ 76"/>
        <xdr:cNvCxnSpPr/>
      </xdr:nvCxnSpPr>
      <xdr:spPr>
        <a:xfrm>
          <a:off x="1447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7" name="円/楕円 86"/>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8"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43392</xdr:rowOff>
    </xdr:from>
    <xdr:to>
      <xdr:col>6</xdr:col>
      <xdr:colOff>50800</xdr:colOff>
      <xdr:row>45</xdr:row>
      <xdr:rowOff>144992</xdr:rowOff>
    </xdr:to>
    <xdr:sp macro="" textlink="">
      <xdr:nvSpPr>
        <xdr:cNvPr id="89" name="円/楕円 88"/>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129769</xdr:rowOff>
    </xdr:from>
    <xdr:ext cx="736600" cy="259045"/>
    <xdr:sp macro="" textlink="">
      <xdr:nvSpPr>
        <xdr:cNvPr id="90" name="テキスト ボックス 89"/>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43392</xdr:rowOff>
    </xdr:from>
    <xdr:to>
      <xdr:col>4</xdr:col>
      <xdr:colOff>533400</xdr:colOff>
      <xdr:row>45</xdr:row>
      <xdr:rowOff>144992</xdr:rowOff>
    </xdr:to>
    <xdr:sp macro="" textlink="">
      <xdr:nvSpPr>
        <xdr:cNvPr id="91" name="円/楕円 90"/>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129769</xdr:rowOff>
    </xdr:from>
    <xdr:ext cx="762000" cy="259045"/>
    <xdr:sp macro="" textlink="">
      <xdr:nvSpPr>
        <xdr:cNvPr id="92" name="テキスト ボックス 91"/>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3</a:t>
          </a:r>
          <a:r>
            <a:rPr kumimoji="1" lang="ja-JP" altLang="en-US" sz="1300">
              <a:latin typeface="ＭＳ Ｐゴシック"/>
            </a:rPr>
            <a:t>年度からの行財政改革の推進により、市債発行の抑制や職員数の削減など、経費削減に努めており、一定の効果が出ている。</a:t>
          </a:r>
          <a:endParaRPr kumimoji="1" lang="en-US" altLang="ja-JP" sz="1300">
            <a:latin typeface="ＭＳ Ｐゴシック"/>
          </a:endParaRPr>
        </a:p>
        <a:p>
          <a:r>
            <a:rPr kumimoji="1" lang="ja-JP" altLang="en-US" sz="1300">
              <a:latin typeface="ＭＳ Ｐゴシック"/>
            </a:rPr>
            <a:t>今後も引き続き経費の削減に努める。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88356</xdr:rowOff>
    </xdr:from>
    <xdr:to>
      <xdr:col>7</xdr:col>
      <xdr:colOff>152400</xdr:colOff>
      <xdr:row>61</xdr:row>
      <xdr:rowOff>136616</xdr:rowOff>
    </xdr:to>
    <xdr:cxnSp macro="">
      <xdr:nvCxnSpPr>
        <xdr:cNvPr id="133" name="直線コネクタ 132"/>
        <xdr:cNvCxnSpPr/>
      </xdr:nvCxnSpPr>
      <xdr:spPr>
        <a:xfrm flipV="1">
          <a:off x="4114800" y="105468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136616</xdr:rowOff>
    </xdr:from>
    <xdr:to>
      <xdr:col>6</xdr:col>
      <xdr:colOff>0</xdr:colOff>
      <xdr:row>62</xdr:row>
      <xdr:rowOff>20320</xdr:rowOff>
    </xdr:to>
    <xdr:cxnSp macro="">
      <xdr:nvCxnSpPr>
        <xdr:cNvPr id="136" name="直線コネクタ 135"/>
        <xdr:cNvCxnSpPr/>
      </xdr:nvCxnSpPr>
      <xdr:spPr>
        <a:xfrm flipV="1">
          <a:off x="3225800" y="1059506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20320</xdr:rowOff>
    </xdr:to>
    <xdr:cxnSp macro="">
      <xdr:nvCxnSpPr>
        <xdr:cNvPr id="139" name="直線コネクタ 138"/>
        <xdr:cNvCxnSpPr/>
      </xdr:nvCxnSpPr>
      <xdr:spPr>
        <a:xfrm>
          <a:off x="2336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63</xdr:row>
      <xdr:rowOff>7438</xdr:rowOff>
    </xdr:to>
    <xdr:cxnSp macro="">
      <xdr:nvCxnSpPr>
        <xdr:cNvPr id="142" name="直線コネクタ 141"/>
        <xdr:cNvCxnSpPr/>
      </xdr:nvCxnSpPr>
      <xdr:spPr>
        <a:xfrm flipV="1">
          <a:off x="1447800" y="10626090"/>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37556</xdr:rowOff>
    </xdr:from>
    <xdr:to>
      <xdr:col>7</xdr:col>
      <xdr:colOff>203200</xdr:colOff>
      <xdr:row>61</xdr:row>
      <xdr:rowOff>139156</xdr:rowOff>
    </xdr:to>
    <xdr:sp macro="" textlink="">
      <xdr:nvSpPr>
        <xdr:cNvPr id="152" name="円/楕円 151"/>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54083</xdr:rowOff>
    </xdr:from>
    <xdr:ext cx="762000" cy="259045"/>
    <xdr:sp macro="" textlink="">
      <xdr:nvSpPr>
        <xdr:cNvPr id="153" name="財政構造の弾力性該当値テキスト"/>
        <xdr:cNvSpPr txBox="1"/>
      </xdr:nvSpPr>
      <xdr:spPr>
        <a:xfrm>
          <a:off x="5041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85816</xdr:rowOff>
    </xdr:from>
    <xdr:to>
      <xdr:col>6</xdr:col>
      <xdr:colOff>50800</xdr:colOff>
      <xdr:row>62</xdr:row>
      <xdr:rowOff>15966</xdr:rowOff>
    </xdr:to>
    <xdr:sp macro="" textlink="">
      <xdr:nvSpPr>
        <xdr:cNvPr id="154" name="円/楕円 153"/>
        <xdr:cNvSpPr/>
      </xdr:nvSpPr>
      <xdr:spPr>
        <a:xfrm>
          <a:off x="4064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26143</xdr:rowOff>
    </xdr:from>
    <xdr:ext cx="736600" cy="259045"/>
    <xdr:sp macro="" textlink="">
      <xdr:nvSpPr>
        <xdr:cNvPr id="155" name="テキスト ボックス 154"/>
        <xdr:cNvSpPr txBox="1"/>
      </xdr:nvSpPr>
      <xdr:spPr>
        <a:xfrm>
          <a:off x="3733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6" name="円/楕円 155"/>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55897</xdr:rowOff>
    </xdr:from>
    <xdr:ext cx="762000" cy="259045"/>
    <xdr:sp macro="" textlink="">
      <xdr:nvSpPr>
        <xdr:cNvPr id="157" name="テキスト ボックス 156"/>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8" name="円/楕円 157"/>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31767</xdr:rowOff>
    </xdr:from>
    <xdr:ext cx="762000" cy="259045"/>
    <xdr:sp macro="" textlink="">
      <xdr:nvSpPr>
        <xdr:cNvPr id="159" name="テキスト ボックス 15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60" name="円/楕円 159"/>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43015</xdr:rowOff>
    </xdr:from>
    <xdr:ext cx="762000" cy="259045"/>
    <xdr:sp macro="" textlink="">
      <xdr:nvSpPr>
        <xdr:cNvPr id="161" name="テキスト ボックス 160"/>
        <xdr:cNvSpPr txBox="1"/>
      </xdr:nvSpPr>
      <xdr:spPr>
        <a:xfrm>
          <a:off x="1066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人件費の微減、物件費の微増により全体額は微減となっているが、人口の減少により一人あたりの決算額は増加している。</a:t>
          </a:r>
          <a:endParaRPr kumimoji="1" lang="en-US" altLang="ja-JP" sz="1300">
            <a:latin typeface="ＭＳ Ｐゴシック"/>
          </a:endParaRPr>
        </a:p>
        <a:p>
          <a:r>
            <a:rPr kumimoji="1" lang="ja-JP" altLang="en-US" sz="1300">
              <a:latin typeface="ＭＳ Ｐゴシック"/>
            </a:rPr>
            <a:t>今後も行財政改革に基づき経費の削減に努める。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132609</xdr:rowOff>
    </xdr:from>
    <xdr:to>
      <xdr:col>7</xdr:col>
      <xdr:colOff>152400</xdr:colOff>
      <xdr:row>81</xdr:row>
      <xdr:rowOff>133972</xdr:rowOff>
    </xdr:to>
    <xdr:cxnSp macro="">
      <xdr:nvCxnSpPr>
        <xdr:cNvPr id="195" name="直線コネクタ 194"/>
        <xdr:cNvCxnSpPr/>
      </xdr:nvCxnSpPr>
      <xdr:spPr>
        <a:xfrm flipV="1">
          <a:off x="4114800" y="14020059"/>
          <a:ext cx="8382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127749</xdr:rowOff>
    </xdr:from>
    <xdr:to>
      <xdr:col>6</xdr:col>
      <xdr:colOff>0</xdr:colOff>
      <xdr:row>81</xdr:row>
      <xdr:rowOff>133972</xdr:rowOff>
    </xdr:to>
    <xdr:cxnSp macro="">
      <xdr:nvCxnSpPr>
        <xdr:cNvPr id="198" name="直線コネクタ 197"/>
        <xdr:cNvCxnSpPr/>
      </xdr:nvCxnSpPr>
      <xdr:spPr>
        <a:xfrm>
          <a:off x="3225800" y="14015199"/>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100335</xdr:rowOff>
    </xdr:from>
    <xdr:to>
      <xdr:col>4</xdr:col>
      <xdr:colOff>482600</xdr:colOff>
      <xdr:row>81</xdr:row>
      <xdr:rowOff>127749</xdr:rowOff>
    </xdr:to>
    <xdr:cxnSp macro="">
      <xdr:nvCxnSpPr>
        <xdr:cNvPr id="201" name="直線コネクタ 200"/>
        <xdr:cNvCxnSpPr/>
      </xdr:nvCxnSpPr>
      <xdr:spPr>
        <a:xfrm>
          <a:off x="2336800" y="13987785"/>
          <a:ext cx="8890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92628</xdr:rowOff>
    </xdr:from>
    <xdr:to>
      <xdr:col>3</xdr:col>
      <xdr:colOff>279400</xdr:colOff>
      <xdr:row>81</xdr:row>
      <xdr:rowOff>100335</xdr:rowOff>
    </xdr:to>
    <xdr:cxnSp macro="">
      <xdr:nvCxnSpPr>
        <xdr:cNvPr id="204" name="直線コネクタ 203"/>
        <xdr:cNvCxnSpPr/>
      </xdr:nvCxnSpPr>
      <xdr:spPr>
        <a:xfrm>
          <a:off x="1447800" y="13980078"/>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81809</xdr:rowOff>
    </xdr:from>
    <xdr:to>
      <xdr:col>7</xdr:col>
      <xdr:colOff>203200</xdr:colOff>
      <xdr:row>82</xdr:row>
      <xdr:rowOff>11959</xdr:rowOff>
    </xdr:to>
    <xdr:sp macro="" textlink="">
      <xdr:nvSpPr>
        <xdr:cNvPr id="214" name="円/楕円 213"/>
        <xdr:cNvSpPr/>
      </xdr:nvSpPr>
      <xdr:spPr>
        <a:xfrm>
          <a:off x="4902200" y="139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53886</xdr:rowOff>
    </xdr:from>
    <xdr:ext cx="762000" cy="259045"/>
    <xdr:sp macro="" textlink="">
      <xdr:nvSpPr>
        <xdr:cNvPr id="215" name="人件費・物件費等の状況該当値テキスト"/>
        <xdr:cNvSpPr txBox="1"/>
      </xdr:nvSpPr>
      <xdr:spPr>
        <a:xfrm>
          <a:off x="5041900" y="1394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272,762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83172</xdr:rowOff>
    </xdr:from>
    <xdr:to>
      <xdr:col>6</xdr:col>
      <xdr:colOff>50800</xdr:colOff>
      <xdr:row>82</xdr:row>
      <xdr:rowOff>13322</xdr:rowOff>
    </xdr:to>
    <xdr:sp macro="" textlink="">
      <xdr:nvSpPr>
        <xdr:cNvPr id="216" name="円/楕円 215"/>
        <xdr:cNvSpPr/>
      </xdr:nvSpPr>
      <xdr:spPr>
        <a:xfrm>
          <a:off x="4064000" y="139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169549</xdr:rowOff>
    </xdr:from>
    <xdr:ext cx="736600" cy="259045"/>
    <xdr:sp macro="" textlink="">
      <xdr:nvSpPr>
        <xdr:cNvPr id="217" name="テキスト ボックス 216"/>
        <xdr:cNvSpPr txBox="1"/>
      </xdr:nvSpPr>
      <xdr:spPr>
        <a:xfrm>
          <a:off x="3733800" y="1405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76949</xdr:rowOff>
    </xdr:from>
    <xdr:to>
      <xdr:col>4</xdr:col>
      <xdr:colOff>533400</xdr:colOff>
      <xdr:row>82</xdr:row>
      <xdr:rowOff>7099</xdr:rowOff>
    </xdr:to>
    <xdr:sp macro="" textlink="">
      <xdr:nvSpPr>
        <xdr:cNvPr id="218" name="円/楕円 217"/>
        <xdr:cNvSpPr/>
      </xdr:nvSpPr>
      <xdr:spPr>
        <a:xfrm>
          <a:off x="3175000" y="139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163326</xdr:rowOff>
    </xdr:from>
    <xdr:ext cx="762000" cy="259045"/>
    <xdr:sp macro="" textlink="">
      <xdr:nvSpPr>
        <xdr:cNvPr id="219" name="テキスト ボックス 218"/>
        <xdr:cNvSpPr txBox="1"/>
      </xdr:nvSpPr>
      <xdr:spPr>
        <a:xfrm>
          <a:off x="2844800" y="1405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49535</xdr:rowOff>
    </xdr:from>
    <xdr:to>
      <xdr:col>3</xdr:col>
      <xdr:colOff>330200</xdr:colOff>
      <xdr:row>81</xdr:row>
      <xdr:rowOff>151135</xdr:rowOff>
    </xdr:to>
    <xdr:sp macro="" textlink="">
      <xdr:nvSpPr>
        <xdr:cNvPr id="220" name="円/楕円 219"/>
        <xdr:cNvSpPr/>
      </xdr:nvSpPr>
      <xdr:spPr>
        <a:xfrm>
          <a:off x="2286000" y="139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135912</xdr:rowOff>
    </xdr:from>
    <xdr:ext cx="762000" cy="259045"/>
    <xdr:sp macro="" textlink="">
      <xdr:nvSpPr>
        <xdr:cNvPr id="221" name="テキスト ボックス 220"/>
        <xdr:cNvSpPr txBox="1"/>
      </xdr:nvSpPr>
      <xdr:spPr>
        <a:xfrm>
          <a:off x="1955800" y="1402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232,637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41828</xdr:rowOff>
    </xdr:from>
    <xdr:to>
      <xdr:col>2</xdr:col>
      <xdr:colOff>127000</xdr:colOff>
      <xdr:row>81</xdr:row>
      <xdr:rowOff>143428</xdr:rowOff>
    </xdr:to>
    <xdr:sp macro="" textlink="">
      <xdr:nvSpPr>
        <xdr:cNvPr id="222" name="円/楕円 221"/>
        <xdr:cNvSpPr/>
      </xdr:nvSpPr>
      <xdr:spPr>
        <a:xfrm>
          <a:off x="1397000" y="139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128205</xdr:rowOff>
    </xdr:from>
    <xdr:ext cx="762000" cy="259045"/>
    <xdr:sp macro="" textlink="">
      <xdr:nvSpPr>
        <xdr:cNvPr id="223" name="テキスト ボックス 222"/>
        <xdr:cNvSpPr txBox="1"/>
      </xdr:nvSpPr>
      <xdr:spPr>
        <a:xfrm>
          <a:off x="1066800" y="1401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国家公務員の給与改定特例法の終了に伴い、国を下回る水準へ減少となった。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30691</xdr:rowOff>
    </xdr:from>
    <xdr:to>
      <xdr:col>24</xdr:col>
      <xdr:colOff>558800</xdr:colOff>
      <xdr:row>89</xdr:row>
      <xdr:rowOff>25612</xdr:rowOff>
    </xdr:to>
    <xdr:cxnSp macro="">
      <xdr:nvCxnSpPr>
        <xdr:cNvPr id="257" name="直線コネクタ 256"/>
        <xdr:cNvCxnSpPr/>
      </xdr:nvCxnSpPr>
      <xdr:spPr>
        <a:xfrm flipV="1">
          <a:off x="16179800" y="14946841"/>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36195</xdr:rowOff>
    </xdr:from>
    <xdr:to>
      <xdr:col>23</xdr:col>
      <xdr:colOff>406400</xdr:colOff>
      <xdr:row>89</xdr:row>
      <xdr:rowOff>25612</xdr:rowOff>
    </xdr:to>
    <xdr:cxnSp macro="">
      <xdr:nvCxnSpPr>
        <xdr:cNvPr id="260" name="直線コネクタ 259"/>
        <xdr:cNvCxnSpPr/>
      </xdr:nvCxnSpPr>
      <xdr:spPr>
        <a:xfrm>
          <a:off x="15290800" y="151237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36195</xdr:rowOff>
    </xdr:to>
    <xdr:cxnSp macro="">
      <xdr:nvCxnSpPr>
        <xdr:cNvPr id="263" name="直線コネクタ 262"/>
        <xdr:cNvCxnSpPr/>
      </xdr:nvCxnSpPr>
      <xdr:spPr>
        <a:xfrm>
          <a:off x="14401800" y="14798039"/>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73448</xdr:rowOff>
    </xdr:to>
    <xdr:cxnSp macro="">
      <xdr:nvCxnSpPr>
        <xdr:cNvPr id="266" name="直線コネクタ 265"/>
        <xdr:cNvCxnSpPr/>
      </xdr:nvCxnSpPr>
      <xdr:spPr>
        <a:xfrm flipV="1">
          <a:off x="13512800" y="1479803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151341</xdr:rowOff>
    </xdr:from>
    <xdr:to>
      <xdr:col>24</xdr:col>
      <xdr:colOff>609600</xdr:colOff>
      <xdr:row>87</xdr:row>
      <xdr:rowOff>81491</xdr:rowOff>
    </xdr:to>
    <xdr:sp macro="" textlink="">
      <xdr:nvSpPr>
        <xdr:cNvPr id="276" name="円/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146262</xdr:rowOff>
    </xdr:from>
    <xdr:to>
      <xdr:col>23</xdr:col>
      <xdr:colOff>457200</xdr:colOff>
      <xdr:row>89</xdr:row>
      <xdr:rowOff>76412</xdr:rowOff>
    </xdr:to>
    <xdr:sp macro="" textlink="">
      <xdr:nvSpPr>
        <xdr:cNvPr id="278" name="円/楕円 277"/>
        <xdr:cNvSpPr/>
      </xdr:nvSpPr>
      <xdr:spPr>
        <a:xfrm>
          <a:off x="16129000" y="152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61189</xdr:rowOff>
    </xdr:from>
    <xdr:ext cx="736600" cy="259045"/>
    <xdr:sp macro="" textlink="">
      <xdr:nvSpPr>
        <xdr:cNvPr id="279" name="テキスト ボックス 278"/>
        <xdr:cNvSpPr txBox="1"/>
      </xdr:nvSpPr>
      <xdr:spPr>
        <a:xfrm>
          <a:off x="15798800" y="1532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156845</xdr:rowOff>
    </xdr:from>
    <xdr:to>
      <xdr:col>22</xdr:col>
      <xdr:colOff>254000</xdr:colOff>
      <xdr:row>88</xdr:row>
      <xdr:rowOff>86995</xdr:rowOff>
    </xdr:to>
    <xdr:sp macro="" textlink="">
      <xdr:nvSpPr>
        <xdr:cNvPr id="280" name="円/楕円 279"/>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97172</xdr:rowOff>
    </xdr:from>
    <xdr:ext cx="762000" cy="259045"/>
    <xdr:sp macro="" textlink="">
      <xdr:nvSpPr>
        <xdr:cNvPr id="281" name="テキスト ボックス 280"/>
        <xdr:cNvSpPr txBox="1"/>
      </xdr:nvSpPr>
      <xdr:spPr>
        <a:xfrm>
          <a:off x="14909800" y="1484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2" name="円/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83" name="テキスト ボックス 282"/>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22648</xdr:rowOff>
    </xdr:from>
    <xdr:to>
      <xdr:col>19</xdr:col>
      <xdr:colOff>533400</xdr:colOff>
      <xdr:row>86</xdr:row>
      <xdr:rowOff>124248</xdr:rowOff>
    </xdr:to>
    <xdr:sp macro="" textlink="">
      <xdr:nvSpPr>
        <xdr:cNvPr id="284" name="円/楕円 283"/>
        <xdr:cNvSpPr/>
      </xdr:nvSpPr>
      <xdr:spPr>
        <a:xfrm>
          <a:off x="13462000" y="147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134425</xdr:rowOff>
    </xdr:from>
    <xdr:ext cx="762000" cy="259045"/>
    <xdr:sp macro="" textlink="">
      <xdr:nvSpPr>
        <xdr:cNvPr id="285" name="テキスト ボックス 284"/>
        <xdr:cNvSpPr txBox="1"/>
      </xdr:nvSpPr>
      <xdr:spPr>
        <a:xfrm>
          <a:off x="13131800" y="145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3</a:t>
          </a:r>
          <a:r>
            <a:rPr kumimoji="1" lang="ja-JP" altLang="en-US" sz="1300">
              <a:latin typeface="ＭＳ Ｐゴシック"/>
            </a:rPr>
            <a:t>年からの行財政改革の推進により退職者不補充などで一定の改善効果が表れていたが、市立高校開校に係る教職員の採用により、職員数が増加したこと及び人口の減少により、対人口職員数が増加している。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127363</xdr:rowOff>
    </xdr:from>
    <xdr:to>
      <xdr:col>24</xdr:col>
      <xdr:colOff>558800</xdr:colOff>
      <xdr:row>67</xdr:row>
      <xdr:rowOff>55880</xdr:rowOff>
    </xdr:to>
    <xdr:cxnSp macro="">
      <xdr:nvCxnSpPr>
        <xdr:cNvPr id="322" name="直線コネクタ 321"/>
        <xdr:cNvCxnSpPr/>
      </xdr:nvCxnSpPr>
      <xdr:spPr>
        <a:xfrm>
          <a:off x="16179800" y="1144306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52675</xdr:rowOff>
    </xdr:from>
    <xdr:to>
      <xdr:col>23</xdr:col>
      <xdr:colOff>406400</xdr:colOff>
      <xdr:row>66</xdr:row>
      <xdr:rowOff>127363</xdr:rowOff>
    </xdr:to>
    <xdr:cxnSp macro="">
      <xdr:nvCxnSpPr>
        <xdr:cNvPr id="325" name="直線コネクタ 324"/>
        <xdr:cNvCxnSpPr/>
      </xdr:nvCxnSpPr>
      <xdr:spPr>
        <a:xfrm>
          <a:off x="15290800" y="1136837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142542</xdr:rowOff>
    </xdr:from>
    <xdr:to>
      <xdr:col>22</xdr:col>
      <xdr:colOff>203200</xdr:colOff>
      <xdr:row>66</xdr:row>
      <xdr:rowOff>52675</xdr:rowOff>
    </xdr:to>
    <xdr:cxnSp macro="">
      <xdr:nvCxnSpPr>
        <xdr:cNvPr id="328" name="直線コネクタ 327"/>
        <xdr:cNvCxnSpPr/>
      </xdr:nvCxnSpPr>
      <xdr:spPr>
        <a:xfrm>
          <a:off x="14401800" y="11286792"/>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70152</xdr:rowOff>
    </xdr:from>
    <xdr:to>
      <xdr:col>21</xdr:col>
      <xdr:colOff>0</xdr:colOff>
      <xdr:row>65</xdr:row>
      <xdr:rowOff>142542</xdr:rowOff>
    </xdr:to>
    <xdr:cxnSp macro="">
      <xdr:nvCxnSpPr>
        <xdr:cNvPr id="331" name="直線コネクタ 330"/>
        <xdr:cNvCxnSpPr/>
      </xdr:nvCxnSpPr>
      <xdr:spPr>
        <a:xfrm>
          <a:off x="13512800" y="112144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5080</xdr:rowOff>
    </xdr:from>
    <xdr:to>
      <xdr:col>24</xdr:col>
      <xdr:colOff>609600</xdr:colOff>
      <xdr:row>67</xdr:row>
      <xdr:rowOff>106680</xdr:rowOff>
    </xdr:to>
    <xdr:sp macro="" textlink="">
      <xdr:nvSpPr>
        <xdr:cNvPr id="341" name="円/楕円 340"/>
        <xdr:cNvSpPr/>
      </xdr:nvSpPr>
      <xdr:spPr>
        <a:xfrm>
          <a:off x="16967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72407</xdr:rowOff>
    </xdr:from>
    <xdr:ext cx="762000" cy="259045"/>
    <xdr:sp macro="" textlink="">
      <xdr:nvSpPr>
        <xdr:cNvPr id="342" name="定員管理の状況該当値テキスト"/>
        <xdr:cNvSpPr txBox="1"/>
      </xdr:nvSpPr>
      <xdr:spPr>
        <a:xfrm>
          <a:off x="17106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76563</xdr:rowOff>
    </xdr:from>
    <xdr:to>
      <xdr:col>23</xdr:col>
      <xdr:colOff>457200</xdr:colOff>
      <xdr:row>67</xdr:row>
      <xdr:rowOff>6713</xdr:rowOff>
    </xdr:to>
    <xdr:sp macro="" textlink="">
      <xdr:nvSpPr>
        <xdr:cNvPr id="343" name="円/楕円 342"/>
        <xdr:cNvSpPr/>
      </xdr:nvSpPr>
      <xdr:spPr>
        <a:xfrm>
          <a:off x="16129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162940</xdr:rowOff>
    </xdr:from>
    <xdr:ext cx="736600" cy="259045"/>
    <xdr:sp macro="" textlink="">
      <xdr:nvSpPr>
        <xdr:cNvPr id="344" name="テキスト ボックス 343"/>
        <xdr:cNvSpPr txBox="1"/>
      </xdr:nvSpPr>
      <xdr:spPr>
        <a:xfrm>
          <a:off x="15798800" y="1147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1875</xdr:rowOff>
    </xdr:from>
    <xdr:to>
      <xdr:col>22</xdr:col>
      <xdr:colOff>254000</xdr:colOff>
      <xdr:row>66</xdr:row>
      <xdr:rowOff>103475</xdr:rowOff>
    </xdr:to>
    <xdr:sp macro="" textlink="">
      <xdr:nvSpPr>
        <xdr:cNvPr id="345" name="円/楕円 344"/>
        <xdr:cNvSpPr/>
      </xdr:nvSpPr>
      <xdr:spPr>
        <a:xfrm>
          <a:off x="15240000" y="113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88252</xdr:rowOff>
    </xdr:from>
    <xdr:ext cx="762000" cy="259045"/>
    <xdr:sp macro="" textlink="">
      <xdr:nvSpPr>
        <xdr:cNvPr id="346" name="テキスト ボックス 345"/>
        <xdr:cNvSpPr txBox="1"/>
      </xdr:nvSpPr>
      <xdr:spPr>
        <a:xfrm>
          <a:off x="14909800" y="1140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91742</xdr:rowOff>
    </xdr:from>
    <xdr:to>
      <xdr:col>21</xdr:col>
      <xdr:colOff>50800</xdr:colOff>
      <xdr:row>66</xdr:row>
      <xdr:rowOff>21892</xdr:rowOff>
    </xdr:to>
    <xdr:sp macro="" textlink="">
      <xdr:nvSpPr>
        <xdr:cNvPr id="347" name="円/楕円 346"/>
        <xdr:cNvSpPr/>
      </xdr:nvSpPr>
      <xdr:spPr>
        <a:xfrm>
          <a:off x="14351000" y="112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6669</xdr:rowOff>
    </xdr:from>
    <xdr:ext cx="762000" cy="259045"/>
    <xdr:sp macro="" textlink="">
      <xdr:nvSpPr>
        <xdr:cNvPr id="348" name="テキスト ボックス 347"/>
        <xdr:cNvSpPr txBox="1"/>
      </xdr:nvSpPr>
      <xdr:spPr>
        <a:xfrm>
          <a:off x="14020800" y="113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19352</xdr:rowOff>
    </xdr:from>
    <xdr:to>
      <xdr:col>19</xdr:col>
      <xdr:colOff>533400</xdr:colOff>
      <xdr:row>65</xdr:row>
      <xdr:rowOff>120952</xdr:rowOff>
    </xdr:to>
    <xdr:sp macro="" textlink="">
      <xdr:nvSpPr>
        <xdr:cNvPr id="349" name="円/楕円 348"/>
        <xdr:cNvSpPr/>
      </xdr:nvSpPr>
      <xdr:spPr>
        <a:xfrm>
          <a:off x="13462000" y="11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105729</xdr:rowOff>
    </xdr:from>
    <xdr:ext cx="762000" cy="259045"/>
    <xdr:sp macro="" textlink="">
      <xdr:nvSpPr>
        <xdr:cNvPr id="350" name="テキスト ボックス 349"/>
        <xdr:cNvSpPr txBox="1"/>
      </xdr:nvSpPr>
      <xdr:spPr>
        <a:xfrm>
          <a:off x="13131800" y="1124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市債発行の抑制により、年々効果が表れている。</a:t>
          </a:r>
          <a:endParaRPr kumimoji="1" lang="en-US" altLang="ja-JP" sz="1300">
            <a:latin typeface="ＭＳ Ｐゴシック"/>
          </a:endParaRPr>
        </a:p>
        <a:p>
          <a:r>
            <a:rPr kumimoji="1" lang="ja-JP" altLang="en-US" sz="1300">
              <a:latin typeface="ＭＳ Ｐゴシック"/>
            </a:rPr>
            <a:t>今後も将来負担を意識し、市債発行額の抑制に努める。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131173</xdr:rowOff>
    </xdr:from>
    <xdr:to>
      <xdr:col>24</xdr:col>
      <xdr:colOff>558800</xdr:colOff>
      <xdr:row>38</xdr:row>
      <xdr:rowOff>25219</xdr:rowOff>
    </xdr:to>
    <xdr:cxnSp macro="">
      <xdr:nvCxnSpPr>
        <xdr:cNvPr id="386" name="直線コネクタ 385"/>
        <xdr:cNvCxnSpPr/>
      </xdr:nvCxnSpPr>
      <xdr:spPr>
        <a:xfrm flipV="1">
          <a:off x="16179800" y="647482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25219</xdr:rowOff>
    </xdr:from>
    <xdr:to>
      <xdr:col>23</xdr:col>
      <xdr:colOff>406400</xdr:colOff>
      <xdr:row>38</xdr:row>
      <xdr:rowOff>135527</xdr:rowOff>
    </xdr:to>
    <xdr:cxnSp macro="">
      <xdr:nvCxnSpPr>
        <xdr:cNvPr id="389" name="直線コネクタ 388"/>
        <xdr:cNvCxnSpPr/>
      </xdr:nvCxnSpPr>
      <xdr:spPr>
        <a:xfrm flipV="1">
          <a:off x="15290800" y="654031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135527</xdr:rowOff>
    </xdr:from>
    <xdr:to>
      <xdr:col>22</xdr:col>
      <xdr:colOff>203200</xdr:colOff>
      <xdr:row>39</xdr:row>
      <xdr:rowOff>26126</xdr:rowOff>
    </xdr:to>
    <xdr:cxnSp macro="">
      <xdr:nvCxnSpPr>
        <xdr:cNvPr id="392" name="直線コネクタ 391"/>
        <xdr:cNvCxnSpPr/>
      </xdr:nvCxnSpPr>
      <xdr:spPr>
        <a:xfrm flipV="1">
          <a:off x="14401800" y="66506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26126</xdr:rowOff>
    </xdr:from>
    <xdr:to>
      <xdr:col>21</xdr:col>
      <xdr:colOff>0</xdr:colOff>
      <xdr:row>39</xdr:row>
      <xdr:rowOff>132987</xdr:rowOff>
    </xdr:to>
    <xdr:cxnSp macro="">
      <xdr:nvCxnSpPr>
        <xdr:cNvPr id="395" name="直線コネクタ 394"/>
        <xdr:cNvCxnSpPr/>
      </xdr:nvCxnSpPr>
      <xdr:spPr>
        <a:xfrm flipV="1">
          <a:off x="13512800" y="671267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80373</xdr:rowOff>
    </xdr:from>
    <xdr:to>
      <xdr:col>24</xdr:col>
      <xdr:colOff>609600</xdr:colOff>
      <xdr:row>38</xdr:row>
      <xdr:rowOff>10523</xdr:rowOff>
    </xdr:to>
    <xdr:sp macro="" textlink="">
      <xdr:nvSpPr>
        <xdr:cNvPr id="405" name="円/楕円 404"/>
        <xdr:cNvSpPr/>
      </xdr:nvSpPr>
      <xdr:spPr>
        <a:xfrm>
          <a:off x="169672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96900</xdr:rowOff>
    </xdr:from>
    <xdr:ext cx="762000" cy="259045"/>
    <xdr:sp macro="" textlink="">
      <xdr:nvSpPr>
        <xdr:cNvPr id="406" name="公債費負担の状況該当値テキスト"/>
        <xdr:cNvSpPr txBox="1"/>
      </xdr:nvSpPr>
      <xdr:spPr>
        <a:xfrm>
          <a:off x="17106900" y="62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145869</xdr:rowOff>
    </xdr:from>
    <xdr:to>
      <xdr:col>23</xdr:col>
      <xdr:colOff>457200</xdr:colOff>
      <xdr:row>38</xdr:row>
      <xdr:rowOff>76019</xdr:rowOff>
    </xdr:to>
    <xdr:sp macro="" textlink="">
      <xdr:nvSpPr>
        <xdr:cNvPr id="407" name="円/楕円 406"/>
        <xdr:cNvSpPr/>
      </xdr:nvSpPr>
      <xdr:spPr>
        <a:xfrm>
          <a:off x="161290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86196</xdr:rowOff>
    </xdr:from>
    <xdr:ext cx="736600" cy="259045"/>
    <xdr:sp macro="" textlink="">
      <xdr:nvSpPr>
        <xdr:cNvPr id="408" name="テキスト ボックス 407"/>
        <xdr:cNvSpPr txBox="1"/>
      </xdr:nvSpPr>
      <xdr:spPr>
        <a:xfrm>
          <a:off x="15798800" y="625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84727</xdr:rowOff>
    </xdr:from>
    <xdr:to>
      <xdr:col>22</xdr:col>
      <xdr:colOff>254000</xdr:colOff>
      <xdr:row>39</xdr:row>
      <xdr:rowOff>14877</xdr:rowOff>
    </xdr:to>
    <xdr:sp macro="" textlink="">
      <xdr:nvSpPr>
        <xdr:cNvPr id="409" name="円/楕円 408"/>
        <xdr:cNvSpPr/>
      </xdr:nvSpPr>
      <xdr:spPr>
        <a:xfrm>
          <a:off x="15240000" y="65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171104</xdr:rowOff>
    </xdr:from>
    <xdr:ext cx="762000" cy="259045"/>
    <xdr:sp macro="" textlink="">
      <xdr:nvSpPr>
        <xdr:cNvPr id="410" name="テキスト ボックス 409"/>
        <xdr:cNvSpPr txBox="1"/>
      </xdr:nvSpPr>
      <xdr:spPr>
        <a:xfrm>
          <a:off x="14909800" y="66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146776</xdr:rowOff>
    </xdr:from>
    <xdr:to>
      <xdr:col>21</xdr:col>
      <xdr:colOff>50800</xdr:colOff>
      <xdr:row>39</xdr:row>
      <xdr:rowOff>76926</xdr:rowOff>
    </xdr:to>
    <xdr:sp macro="" textlink="">
      <xdr:nvSpPr>
        <xdr:cNvPr id="411" name="円/楕円 410"/>
        <xdr:cNvSpPr/>
      </xdr:nvSpPr>
      <xdr:spPr>
        <a:xfrm>
          <a:off x="14351000" y="66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61703</xdr:rowOff>
    </xdr:from>
    <xdr:ext cx="762000" cy="259045"/>
    <xdr:sp macro="" textlink="">
      <xdr:nvSpPr>
        <xdr:cNvPr id="412" name="テキスト ボックス 411"/>
        <xdr:cNvSpPr txBox="1"/>
      </xdr:nvSpPr>
      <xdr:spPr>
        <a:xfrm>
          <a:off x="14020800" y="674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82187</xdr:rowOff>
    </xdr:from>
    <xdr:to>
      <xdr:col>19</xdr:col>
      <xdr:colOff>533400</xdr:colOff>
      <xdr:row>40</xdr:row>
      <xdr:rowOff>12337</xdr:rowOff>
    </xdr:to>
    <xdr:sp macro="" textlink="">
      <xdr:nvSpPr>
        <xdr:cNvPr id="413" name="円/楕円 412"/>
        <xdr:cNvSpPr/>
      </xdr:nvSpPr>
      <xdr:spPr>
        <a:xfrm>
          <a:off x="13462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168564</xdr:rowOff>
    </xdr:from>
    <xdr:ext cx="762000" cy="259045"/>
    <xdr:sp macro="" textlink="">
      <xdr:nvSpPr>
        <xdr:cNvPr id="414" name="テキスト ボックス 413"/>
        <xdr:cNvSpPr txBox="1"/>
      </xdr:nvSpPr>
      <xdr:spPr>
        <a:xfrm>
          <a:off x="131318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市債発行額抑制により、市債残高が減少していることが大きな要因である。</a:t>
          </a:r>
          <a:endParaRPr kumimoji="1" lang="en-US" altLang="ja-JP" sz="1300">
            <a:latin typeface="ＭＳ Ｐゴシック"/>
          </a:endParaRPr>
        </a:p>
        <a:p>
          <a:r>
            <a:rPr kumimoji="1" lang="ja-JP" altLang="en-US" sz="1300">
              <a:latin typeface="ＭＳ Ｐゴシック"/>
            </a:rPr>
            <a:t>今後も市債発行の抑制に努めるほか、第三セクターの経営改善を進める。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150738</xdr:rowOff>
    </xdr:from>
    <xdr:to>
      <xdr:col>24</xdr:col>
      <xdr:colOff>558800</xdr:colOff>
      <xdr:row>15</xdr:row>
      <xdr:rowOff>7641</xdr:rowOff>
    </xdr:to>
    <xdr:cxnSp macro="">
      <xdr:nvCxnSpPr>
        <xdr:cNvPr id="448" name="直線コネクタ 447"/>
        <xdr:cNvCxnSpPr/>
      </xdr:nvCxnSpPr>
      <xdr:spPr>
        <a:xfrm flipV="1">
          <a:off x="16179800" y="2551038"/>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7641</xdr:rowOff>
    </xdr:from>
    <xdr:to>
      <xdr:col>23</xdr:col>
      <xdr:colOff>406400</xdr:colOff>
      <xdr:row>15</xdr:row>
      <xdr:rowOff>97525</xdr:rowOff>
    </xdr:to>
    <xdr:cxnSp macro="">
      <xdr:nvCxnSpPr>
        <xdr:cNvPr id="451" name="直線コネクタ 450"/>
        <xdr:cNvCxnSpPr/>
      </xdr:nvCxnSpPr>
      <xdr:spPr>
        <a:xfrm flipV="1">
          <a:off x="15290800" y="2579391"/>
          <a:ext cx="889000" cy="8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97525</xdr:rowOff>
    </xdr:from>
    <xdr:to>
      <xdr:col>22</xdr:col>
      <xdr:colOff>203200</xdr:colOff>
      <xdr:row>15</xdr:row>
      <xdr:rowOff>100743</xdr:rowOff>
    </xdr:to>
    <xdr:cxnSp macro="">
      <xdr:nvCxnSpPr>
        <xdr:cNvPr id="454" name="直線コネクタ 453"/>
        <xdr:cNvCxnSpPr/>
      </xdr:nvCxnSpPr>
      <xdr:spPr>
        <a:xfrm flipV="1">
          <a:off x="14401800" y="266927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100743</xdr:rowOff>
    </xdr:from>
    <xdr:to>
      <xdr:col>21</xdr:col>
      <xdr:colOff>0</xdr:colOff>
      <xdr:row>16</xdr:row>
      <xdr:rowOff>16161</xdr:rowOff>
    </xdr:to>
    <xdr:cxnSp macro="">
      <xdr:nvCxnSpPr>
        <xdr:cNvPr id="457" name="直線コネクタ 456"/>
        <xdr:cNvCxnSpPr/>
      </xdr:nvCxnSpPr>
      <xdr:spPr>
        <a:xfrm flipV="1">
          <a:off x="13512800" y="267249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99938</xdr:rowOff>
    </xdr:from>
    <xdr:to>
      <xdr:col>24</xdr:col>
      <xdr:colOff>609600</xdr:colOff>
      <xdr:row>15</xdr:row>
      <xdr:rowOff>30088</xdr:rowOff>
    </xdr:to>
    <xdr:sp macro="" textlink="">
      <xdr:nvSpPr>
        <xdr:cNvPr id="467" name="円/楕円 466"/>
        <xdr:cNvSpPr/>
      </xdr:nvSpPr>
      <xdr:spPr>
        <a:xfrm>
          <a:off x="16967200" y="25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72015</xdr:rowOff>
    </xdr:from>
    <xdr:ext cx="762000" cy="259045"/>
    <xdr:sp macro="" textlink="">
      <xdr:nvSpPr>
        <xdr:cNvPr id="468" name="将来負担の状況該当値テキスト"/>
        <xdr:cNvSpPr txBox="1"/>
      </xdr:nvSpPr>
      <xdr:spPr>
        <a:xfrm>
          <a:off x="17106900" y="247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128291</xdr:rowOff>
    </xdr:from>
    <xdr:to>
      <xdr:col>23</xdr:col>
      <xdr:colOff>457200</xdr:colOff>
      <xdr:row>15</xdr:row>
      <xdr:rowOff>58441</xdr:rowOff>
    </xdr:to>
    <xdr:sp macro="" textlink="">
      <xdr:nvSpPr>
        <xdr:cNvPr id="469" name="円/楕円 468"/>
        <xdr:cNvSpPr/>
      </xdr:nvSpPr>
      <xdr:spPr>
        <a:xfrm>
          <a:off x="16129000" y="25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43218</xdr:rowOff>
    </xdr:from>
    <xdr:ext cx="736600" cy="259045"/>
    <xdr:sp macro="" textlink="">
      <xdr:nvSpPr>
        <xdr:cNvPr id="470" name="テキスト ボックス 469"/>
        <xdr:cNvSpPr txBox="1"/>
      </xdr:nvSpPr>
      <xdr:spPr>
        <a:xfrm>
          <a:off x="15798800" y="2614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46725</xdr:rowOff>
    </xdr:from>
    <xdr:to>
      <xdr:col>22</xdr:col>
      <xdr:colOff>254000</xdr:colOff>
      <xdr:row>15</xdr:row>
      <xdr:rowOff>148325</xdr:rowOff>
    </xdr:to>
    <xdr:sp macro="" textlink="">
      <xdr:nvSpPr>
        <xdr:cNvPr id="471" name="円/楕円 470"/>
        <xdr:cNvSpPr/>
      </xdr:nvSpPr>
      <xdr:spPr>
        <a:xfrm>
          <a:off x="15240000" y="261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133102</xdr:rowOff>
    </xdr:from>
    <xdr:ext cx="762000" cy="259045"/>
    <xdr:sp macro="" textlink="">
      <xdr:nvSpPr>
        <xdr:cNvPr id="472" name="テキスト ボックス 471"/>
        <xdr:cNvSpPr txBox="1"/>
      </xdr:nvSpPr>
      <xdr:spPr>
        <a:xfrm>
          <a:off x="14909800" y="270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49943</xdr:rowOff>
    </xdr:from>
    <xdr:to>
      <xdr:col>21</xdr:col>
      <xdr:colOff>50800</xdr:colOff>
      <xdr:row>15</xdr:row>
      <xdr:rowOff>151543</xdr:rowOff>
    </xdr:to>
    <xdr:sp macro="" textlink="">
      <xdr:nvSpPr>
        <xdr:cNvPr id="473" name="円/楕円 472"/>
        <xdr:cNvSpPr/>
      </xdr:nvSpPr>
      <xdr:spPr>
        <a:xfrm>
          <a:off x="14351000" y="26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136320</xdr:rowOff>
    </xdr:from>
    <xdr:ext cx="762000" cy="259045"/>
    <xdr:sp macro="" textlink="">
      <xdr:nvSpPr>
        <xdr:cNvPr id="474" name="テキスト ボックス 473"/>
        <xdr:cNvSpPr txBox="1"/>
      </xdr:nvSpPr>
      <xdr:spPr>
        <a:xfrm>
          <a:off x="14020800" y="270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136811</xdr:rowOff>
    </xdr:from>
    <xdr:to>
      <xdr:col>19</xdr:col>
      <xdr:colOff>533400</xdr:colOff>
      <xdr:row>16</xdr:row>
      <xdr:rowOff>66961</xdr:rowOff>
    </xdr:to>
    <xdr:sp macro="" textlink="">
      <xdr:nvSpPr>
        <xdr:cNvPr id="475" name="円/楕円 474"/>
        <xdr:cNvSpPr/>
      </xdr:nvSpPr>
      <xdr:spPr>
        <a:xfrm>
          <a:off x="13462000" y="27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51738</xdr:rowOff>
    </xdr:from>
    <xdr:ext cx="762000" cy="259045"/>
    <xdr:sp macro="" textlink="">
      <xdr:nvSpPr>
        <xdr:cNvPr id="476" name="テキスト ボックス 475"/>
        <xdr:cNvSpPr txBox="1"/>
      </xdr:nvSpPr>
      <xdr:spPr>
        <a:xfrm>
          <a:off x="13131800" y="27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北海道三笠市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9,699
9,687
302.64
10,048,767
9,910,319
136,287
4,974,386
8,345,936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市立高等学校の開設による教職員採用等により人件費の支出は増加しているが、類似団体と比べ低い水準で推移している。</a:t>
          </a:r>
          <a:endParaRPr kumimoji="1" lang="en-US" altLang="ja-JP" sz="1300">
            <a:latin typeface="ＭＳ Ｐゴシック"/>
          </a:endParaRPr>
        </a:p>
        <a:p>
          <a:r>
            <a:rPr kumimoji="1" lang="ja-JP" altLang="en-US" sz="1300">
              <a:latin typeface="ＭＳ Ｐゴシック"/>
            </a:rPr>
            <a:t>今後も適切な定員管理に努める。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1270</xdr:rowOff>
    </xdr:to>
    <xdr:cxnSp macro="">
      <xdr:nvCxnSpPr>
        <xdr:cNvPr id="63" name="直線コネクタ 62"/>
        <xdr:cNvCxnSpPr/>
      </xdr:nvCxnSpPr>
      <xdr:spPr>
        <a:xfrm flipV="1">
          <a:off x="3987800" y="6335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1270</xdr:rowOff>
    </xdr:to>
    <xdr:cxnSp macro="">
      <xdr:nvCxnSpPr>
        <xdr:cNvPr id="66" name="直線コネクタ 65"/>
        <xdr:cNvCxnSpPr/>
      </xdr:nvCxnSpPr>
      <xdr:spPr>
        <a:xfrm>
          <a:off x="3098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122428</xdr:rowOff>
    </xdr:from>
    <xdr:to>
      <xdr:col>4</xdr:col>
      <xdr:colOff>346075</xdr:colOff>
      <xdr:row>36</xdr:row>
      <xdr:rowOff>159004</xdr:rowOff>
    </xdr:to>
    <xdr:cxnSp macro="">
      <xdr:nvCxnSpPr>
        <xdr:cNvPr id="69" name="直線コネクタ 68"/>
        <xdr:cNvCxnSpPr/>
      </xdr:nvCxnSpPr>
      <xdr:spPr>
        <a:xfrm>
          <a:off x="2209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37</xdr:row>
      <xdr:rowOff>28702</xdr:rowOff>
    </xdr:to>
    <xdr:cxnSp macro="">
      <xdr:nvCxnSpPr>
        <xdr:cNvPr id="72" name="直線コネクタ 71"/>
        <xdr:cNvCxnSpPr/>
      </xdr:nvCxnSpPr>
      <xdr:spPr>
        <a:xfrm flipV="1">
          <a:off x="1320800" y="6294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2" name="円/楕円 81"/>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129303</xdr:rowOff>
    </xdr:from>
    <xdr:ext cx="762000" cy="259045"/>
    <xdr:sp macro="" textlink="">
      <xdr:nvSpPr>
        <xdr:cNvPr id="83"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4" name="円/楕円 83"/>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5" name="テキスト ボックス 84"/>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6" name="円/楕円 85"/>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7" name="テキスト ボックス 86"/>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8" name="円/楕円 87"/>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89" name="テキスト ボックス 88"/>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0" name="円/楕円 89"/>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91" name="テキスト ボックス 90"/>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民間委託の推進等により類似団体を上回る状況で推移している。</a:t>
          </a:r>
          <a:endParaRPr kumimoji="1" lang="en-US" altLang="ja-JP" sz="1300">
            <a:latin typeface="ＭＳ Ｐゴシック"/>
          </a:endParaRPr>
        </a:p>
        <a:p>
          <a:r>
            <a:rPr kumimoji="1" lang="ja-JP" altLang="en-US" sz="1300">
              <a:latin typeface="ＭＳ Ｐゴシック"/>
            </a:rPr>
            <a:t>今後も類似団体を上回る水準で推移する可能性は高いが、コスト削減に努める。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135164</xdr:rowOff>
    </xdr:to>
    <xdr:cxnSp macro="">
      <xdr:nvCxnSpPr>
        <xdr:cNvPr id="126" name="直線コネクタ 125"/>
        <xdr:cNvCxnSpPr/>
      </xdr:nvCxnSpPr>
      <xdr:spPr>
        <a:xfrm>
          <a:off x="15671800" y="2951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37193</xdr:rowOff>
    </xdr:to>
    <xdr:cxnSp macro="">
      <xdr:nvCxnSpPr>
        <xdr:cNvPr id="129" name="直線コネクタ 128"/>
        <xdr:cNvCxnSpPr/>
      </xdr:nvCxnSpPr>
      <xdr:spPr>
        <a:xfrm>
          <a:off x="14782800" y="2832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132443</xdr:rowOff>
    </xdr:to>
    <xdr:cxnSp macro="">
      <xdr:nvCxnSpPr>
        <xdr:cNvPr id="132" name="直線コネクタ 131"/>
        <xdr:cNvCxnSpPr/>
      </xdr:nvCxnSpPr>
      <xdr:spPr>
        <a:xfrm flipV="1">
          <a:off x="13893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132443</xdr:rowOff>
    </xdr:to>
    <xdr:cxnSp macro="">
      <xdr:nvCxnSpPr>
        <xdr:cNvPr id="135" name="直線コネクタ 134"/>
        <xdr:cNvCxnSpPr/>
      </xdr:nvCxnSpPr>
      <xdr:spPr>
        <a:xfrm>
          <a:off x="13004800" y="2842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5" name="円/楕円 144"/>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6"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7" name="円/楕円 146"/>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48" name="テキスト ボックス 147"/>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0" name="テキスト ボックス 149"/>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1" name="円/楕円 150"/>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2" name="テキスト ボックス 151"/>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3" name="円/楕円 152"/>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4" name="テキスト ボックス 153"/>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高齢化比率や生活保護費率が高い水準で推移していることにより類似団体を上回る状況になっている。</a:t>
          </a:r>
          <a:endParaRPr kumimoji="1" lang="en-US" altLang="ja-JP" sz="1300">
            <a:latin typeface="ＭＳ Ｐゴシック"/>
          </a:endParaRPr>
        </a:p>
        <a:p>
          <a:r>
            <a:rPr kumimoji="1" lang="ja-JP" altLang="en-US" sz="1300">
              <a:latin typeface="ＭＳ Ｐゴシック"/>
            </a:rPr>
            <a:t>今後も適正な資格審査等に努める。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44450</xdr:rowOff>
    </xdr:to>
    <xdr:cxnSp macro="">
      <xdr:nvCxnSpPr>
        <xdr:cNvPr id="187" name="直線コネクタ 186"/>
        <xdr:cNvCxnSpPr/>
      </xdr:nvCxnSpPr>
      <xdr:spPr>
        <a:xfrm flipV="1">
          <a:off x="3987800" y="9753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44450</xdr:rowOff>
    </xdr:to>
    <xdr:cxnSp macro="">
      <xdr:nvCxnSpPr>
        <xdr:cNvPr id="190" name="直線コネクタ 189"/>
        <xdr:cNvCxnSpPr/>
      </xdr:nvCxnSpPr>
      <xdr:spPr>
        <a:xfrm>
          <a:off x="3098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57</xdr:row>
      <xdr:rowOff>19050</xdr:rowOff>
    </xdr:to>
    <xdr:cxnSp macro="">
      <xdr:nvCxnSpPr>
        <xdr:cNvPr id="193" name="直線コネクタ 192"/>
        <xdr:cNvCxnSpPr/>
      </xdr:nvCxnSpPr>
      <xdr:spPr>
        <a:xfrm>
          <a:off x="2209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139700</xdr:rowOff>
    </xdr:to>
    <xdr:cxnSp macro="">
      <xdr:nvCxnSpPr>
        <xdr:cNvPr id="196" name="直線コネクタ 195"/>
        <xdr:cNvCxnSpPr/>
      </xdr:nvCxnSpPr>
      <xdr:spPr>
        <a:xfrm flipV="1">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6" name="円/楕円 205"/>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7"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8" name="円/楕円 207"/>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9" name="テキスト ボックス 208"/>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0" name="円/楕円 209"/>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1" name="テキスト ボックス 210"/>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12" name="円/楕円 211"/>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13" name="テキスト ボックス 212"/>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4" name="円/楕円 213"/>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5" name="テキスト ボックス 21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他会計への繰出し金等により類似団体を上回る状況になっている。</a:t>
          </a:r>
          <a:endParaRPr kumimoji="1" lang="en-US" altLang="ja-JP" sz="1300">
            <a:latin typeface="ＭＳ Ｐゴシック"/>
          </a:endParaRPr>
        </a:p>
        <a:p>
          <a:r>
            <a:rPr kumimoji="1" lang="ja-JP" altLang="en-US" sz="1300">
              <a:latin typeface="ＭＳ Ｐゴシック"/>
            </a:rPr>
            <a:t>今後も他会計の状況を考慮しながら適正な支出により、状況改善に努める。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81280</xdr:rowOff>
    </xdr:to>
    <xdr:cxnSp macro="">
      <xdr:nvCxnSpPr>
        <xdr:cNvPr id="248" name="直線コネクタ 247"/>
        <xdr:cNvCxnSpPr/>
      </xdr:nvCxnSpPr>
      <xdr:spPr>
        <a:xfrm>
          <a:off x="15671800" y="9994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73660</xdr:rowOff>
    </xdr:to>
    <xdr:cxnSp macro="">
      <xdr:nvCxnSpPr>
        <xdr:cNvPr id="251" name="直線コネクタ 250"/>
        <xdr:cNvCxnSpPr/>
      </xdr:nvCxnSpPr>
      <xdr:spPr>
        <a:xfrm flipV="1">
          <a:off x="14782800" y="999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73660</xdr:rowOff>
    </xdr:to>
    <xdr:cxnSp macro="">
      <xdr:nvCxnSpPr>
        <xdr:cNvPr id="254" name="直線コネクタ 253"/>
        <xdr:cNvCxnSpPr/>
      </xdr:nvCxnSpPr>
      <xdr:spPr>
        <a:xfrm>
          <a:off x="13893800" y="990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60</xdr:row>
      <xdr:rowOff>20320</xdr:rowOff>
    </xdr:to>
    <xdr:cxnSp macro="">
      <xdr:nvCxnSpPr>
        <xdr:cNvPr id="257" name="直線コネクタ 256"/>
        <xdr:cNvCxnSpPr/>
      </xdr:nvCxnSpPr>
      <xdr:spPr>
        <a:xfrm flipV="1">
          <a:off x="13004800" y="99034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7" name="円/楕円 266"/>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8"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9" name="円/楕円 268"/>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0" name="テキスト ボックス 269"/>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1" name="円/楕円 270"/>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2" name="テキスト ボックス 271"/>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3" name="円/楕円 272"/>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4" name="テキスト ボックス 273"/>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140970</xdr:rowOff>
    </xdr:from>
    <xdr:to>
      <xdr:col>19</xdr:col>
      <xdr:colOff>6350</xdr:colOff>
      <xdr:row>60</xdr:row>
      <xdr:rowOff>71120</xdr:rowOff>
    </xdr:to>
    <xdr:sp macro="" textlink="">
      <xdr:nvSpPr>
        <xdr:cNvPr id="275" name="円/楕円 274"/>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55897</xdr:rowOff>
    </xdr:from>
    <xdr:ext cx="762000" cy="259045"/>
    <xdr:sp macro="" textlink="">
      <xdr:nvSpPr>
        <xdr:cNvPr id="276" name="テキスト ボックス 275"/>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他会計等への負担金等が減少しつつも類似団体を上回る水準となった。</a:t>
          </a:r>
          <a:endParaRPr kumimoji="1" lang="en-US" altLang="ja-JP" sz="1300">
            <a:latin typeface="ＭＳ Ｐゴシック"/>
          </a:endParaRPr>
        </a:p>
        <a:p>
          <a:r>
            <a:rPr kumimoji="1" lang="ja-JP" altLang="en-US" sz="1300">
              <a:latin typeface="ＭＳ Ｐゴシック"/>
            </a:rPr>
            <a:t>今後も補助金の適正化等により削減に努める。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108712</xdr:rowOff>
    </xdr:to>
    <xdr:cxnSp macro="">
      <xdr:nvCxnSpPr>
        <xdr:cNvPr id="306" name="直線コネクタ 305"/>
        <xdr:cNvCxnSpPr/>
      </xdr:nvCxnSpPr>
      <xdr:spPr>
        <a:xfrm flipV="1">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163576</xdr:rowOff>
    </xdr:to>
    <xdr:cxnSp macro="">
      <xdr:nvCxnSpPr>
        <xdr:cNvPr id="309" name="直線コネクタ 308"/>
        <xdr:cNvCxnSpPr/>
      </xdr:nvCxnSpPr>
      <xdr:spPr>
        <a:xfrm flipV="1">
          <a:off x="14782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60706</xdr:rowOff>
    </xdr:to>
    <xdr:cxnSp macro="">
      <xdr:nvCxnSpPr>
        <xdr:cNvPr id="312" name="直線コネクタ 311"/>
        <xdr:cNvCxnSpPr/>
      </xdr:nvCxnSpPr>
      <xdr:spPr>
        <a:xfrm flipV="1">
          <a:off x="13893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37</xdr:row>
      <xdr:rowOff>60706</xdr:rowOff>
    </xdr:to>
    <xdr:cxnSp macro="">
      <xdr:nvCxnSpPr>
        <xdr:cNvPr id="315" name="直線コネクタ 314"/>
        <xdr:cNvCxnSpPr/>
      </xdr:nvCxnSpPr>
      <xdr:spPr>
        <a:xfrm>
          <a:off x="13004800" y="615746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5" name="円/楕円 324"/>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164863</xdr:rowOff>
    </xdr:from>
    <xdr:ext cx="762000" cy="259045"/>
    <xdr:sp macro="" textlink="">
      <xdr:nvSpPr>
        <xdr:cNvPr id="326"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7" name="円/楕円 326"/>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28" name="テキスト ボックス 32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9" name="円/楕円 328"/>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30" name="テキスト ボックス 32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1" name="円/楕円 330"/>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2" name="テキスト ボックス 331"/>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3" name="円/楕円 332"/>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4" name="テキスト ボックス 333"/>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公債費負担適正化計画に基づき、起債発行額を抑制した成果から類似団体を下回る状況で推移している。</a:t>
          </a:r>
          <a:endParaRPr kumimoji="1" lang="en-US" altLang="ja-JP" sz="1300">
            <a:latin typeface="ＭＳ Ｐゴシック"/>
          </a:endParaRPr>
        </a:p>
        <a:p>
          <a:r>
            <a:rPr kumimoji="1" lang="ja-JP" altLang="en-US" sz="1300">
              <a:latin typeface="ＭＳ Ｐゴシック"/>
            </a:rPr>
            <a:t>今後も適正な起債発行により、公債費の抑制に努める。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77470</xdr:rowOff>
    </xdr:from>
    <xdr:to>
      <xdr:col>7</xdr:col>
      <xdr:colOff>15875</xdr:colOff>
      <xdr:row>74</xdr:row>
      <xdr:rowOff>100330</xdr:rowOff>
    </xdr:to>
    <xdr:cxnSp macro="">
      <xdr:nvCxnSpPr>
        <xdr:cNvPr id="366" name="直線コネクタ 365"/>
        <xdr:cNvCxnSpPr/>
      </xdr:nvCxnSpPr>
      <xdr:spPr>
        <a:xfrm flipV="1">
          <a:off x="3987800" y="12764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100330</xdr:rowOff>
    </xdr:from>
    <xdr:to>
      <xdr:col>5</xdr:col>
      <xdr:colOff>549275</xdr:colOff>
      <xdr:row>74</xdr:row>
      <xdr:rowOff>132715</xdr:rowOff>
    </xdr:to>
    <xdr:cxnSp macro="">
      <xdr:nvCxnSpPr>
        <xdr:cNvPr id="369" name="直線コネクタ 368"/>
        <xdr:cNvCxnSpPr/>
      </xdr:nvCxnSpPr>
      <xdr:spPr>
        <a:xfrm flipV="1">
          <a:off x="3098800" y="12787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132715</xdr:rowOff>
    </xdr:from>
    <xdr:to>
      <xdr:col>4</xdr:col>
      <xdr:colOff>346075</xdr:colOff>
      <xdr:row>74</xdr:row>
      <xdr:rowOff>140335</xdr:rowOff>
    </xdr:to>
    <xdr:cxnSp macro="">
      <xdr:nvCxnSpPr>
        <xdr:cNvPr id="372" name="直線コネクタ 371"/>
        <xdr:cNvCxnSpPr/>
      </xdr:nvCxnSpPr>
      <xdr:spPr>
        <a:xfrm flipV="1">
          <a:off x="2209800" y="128200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140335</xdr:rowOff>
    </xdr:from>
    <xdr:to>
      <xdr:col>3</xdr:col>
      <xdr:colOff>142875</xdr:colOff>
      <xdr:row>75</xdr:row>
      <xdr:rowOff>39370</xdr:rowOff>
    </xdr:to>
    <xdr:cxnSp macro="">
      <xdr:nvCxnSpPr>
        <xdr:cNvPr id="375" name="直線コネクタ 374"/>
        <xdr:cNvCxnSpPr/>
      </xdr:nvCxnSpPr>
      <xdr:spPr>
        <a:xfrm flipV="1">
          <a:off x="1320800" y="128276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26670</xdr:rowOff>
    </xdr:from>
    <xdr:to>
      <xdr:col>7</xdr:col>
      <xdr:colOff>66675</xdr:colOff>
      <xdr:row>74</xdr:row>
      <xdr:rowOff>128270</xdr:rowOff>
    </xdr:to>
    <xdr:sp macro="" textlink="">
      <xdr:nvSpPr>
        <xdr:cNvPr id="385" name="円/楕円 384"/>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106697</xdr:rowOff>
    </xdr:from>
    <xdr:ext cx="762000" cy="259045"/>
    <xdr:sp macro="" textlink="">
      <xdr:nvSpPr>
        <xdr:cNvPr id="386" name="公債費該当値テキスト"/>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49530</xdr:rowOff>
    </xdr:from>
    <xdr:to>
      <xdr:col>5</xdr:col>
      <xdr:colOff>600075</xdr:colOff>
      <xdr:row>74</xdr:row>
      <xdr:rowOff>151130</xdr:rowOff>
    </xdr:to>
    <xdr:sp macro="" textlink="">
      <xdr:nvSpPr>
        <xdr:cNvPr id="387" name="円/楕円 386"/>
        <xdr:cNvSpPr/>
      </xdr:nvSpPr>
      <xdr:spPr>
        <a:xfrm>
          <a:off x="3937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161307</xdr:rowOff>
    </xdr:from>
    <xdr:ext cx="736600" cy="259045"/>
    <xdr:sp macro="" textlink="">
      <xdr:nvSpPr>
        <xdr:cNvPr id="388" name="テキスト ボックス 387"/>
        <xdr:cNvSpPr txBox="1"/>
      </xdr:nvSpPr>
      <xdr:spPr>
        <a:xfrm>
          <a:off x="3606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81915</xdr:rowOff>
    </xdr:from>
    <xdr:to>
      <xdr:col>4</xdr:col>
      <xdr:colOff>396875</xdr:colOff>
      <xdr:row>75</xdr:row>
      <xdr:rowOff>12065</xdr:rowOff>
    </xdr:to>
    <xdr:sp macro="" textlink="">
      <xdr:nvSpPr>
        <xdr:cNvPr id="389" name="円/楕円 388"/>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22242</xdr:rowOff>
    </xdr:from>
    <xdr:ext cx="762000" cy="259045"/>
    <xdr:sp macro="" textlink="">
      <xdr:nvSpPr>
        <xdr:cNvPr id="390" name="テキスト ボックス 389"/>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89535</xdr:rowOff>
    </xdr:from>
    <xdr:to>
      <xdr:col>3</xdr:col>
      <xdr:colOff>193675</xdr:colOff>
      <xdr:row>75</xdr:row>
      <xdr:rowOff>19685</xdr:rowOff>
    </xdr:to>
    <xdr:sp macro="" textlink="">
      <xdr:nvSpPr>
        <xdr:cNvPr id="391" name="円/楕円 390"/>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29862</xdr:rowOff>
    </xdr:from>
    <xdr:ext cx="762000" cy="259045"/>
    <xdr:sp macro="" textlink="">
      <xdr:nvSpPr>
        <xdr:cNvPr id="392" name="テキスト ボックス 391"/>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3" name="円/楕円 392"/>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94" name="テキスト ボックス 39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例年ほぼ横ばいの水準で推移している。</a:t>
          </a:r>
          <a:endParaRPr kumimoji="1" lang="en-US" altLang="ja-JP" sz="1300">
            <a:latin typeface="ＭＳ Ｐゴシック"/>
          </a:endParaRPr>
        </a:p>
        <a:p>
          <a:r>
            <a:rPr kumimoji="1" lang="ja-JP" altLang="en-US" sz="1300">
              <a:latin typeface="ＭＳ Ｐゴシック"/>
            </a:rPr>
            <a:t>今後も行財政改革の一層の推進により、財政の健全化に努める。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78</xdr:row>
      <xdr:rowOff>73661</xdr:rowOff>
    </xdr:to>
    <xdr:cxnSp macro="">
      <xdr:nvCxnSpPr>
        <xdr:cNvPr id="427" name="直線コネクタ 426"/>
        <xdr:cNvCxnSpPr/>
      </xdr:nvCxnSpPr>
      <xdr:spPr>
        <a:xfrm flipV="1">
          <a:off x="15671800" y="13439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73661</xdr:rowOff>
    </xdr:to>
    <xdr:cxnSp macro="">
      <xdr:nvCxnSpPr>
        <xdr:cNvPr id="430" name="直線コネクタ 429"/>
        <xdr:cNvCxnSpPr/>
      </xdr:nvCxnSpPr>
      <xdr:spPr>
        <a:xfrm>
          <a:off x="14782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69850</xdr:rowOff>
    </xdr:to>
    <xdr:cxnSp macro="">
      <xdr:nvCxnSpPr>
        <xdr:cNvPr id="433" name="直線コネクタ 432"/>
        <xdr:cNvCxnSpPr/>
      </xdr:nvCxnSpPr>
      <xdr:spPr>
        <a:xfrm>
          <a:off x="13893800" y="13401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88900</xdr:rowOff>
    </xdr:to>
    <xdr:cxnSp macro="">
      <xdr:nvCxnSpPr>
        <xdr:cNvPr id="436" name="直線コネクタ 435"/>
        <xdr:cNvCxnSpPr/>
      </xdr:nvCxnSpPr>
      <xdr:spPr>
        <a:xfrm flipV="1">
          <a:off x="13004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6" name="円/楕円 445"/>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47"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8" name="円/楕円 447"/>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49" name="テキスト ボックス 448"/>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50" name="円/楕円 449"/>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51" name="テキスト ボックス 450"/>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2" name="円/楕円 451"/>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53" name="テキスト ボックス 452"/>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54" name="円/楕円 453"/>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55" name="テキスト ボックス 454"/>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北海道三笠市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94031</xdr:rowOff>
    </xdr:from>
    <xdr:to>
      <xdr:col>4</xdr:col>
      <xdr:colOff>1117600</xdr:colOff>
      <xdr:row>14</xdr:row>
      <xdr:rowOff>52629</xdr:rowOff>
    </xdr:to>
    <xdr:cxnSp macro="">
      <xdr:nvCxnSpPr>
        <xdr:cNvPr id="50" name="直線コネクタ 49"/>
        <xdr:cNvCxnSpPr/>
      </xdr:nvCxnSpPr>
      <xdr:spPr bwMode="auto">
        <a:xfrm flipV="1">
          <a:off x="5003800" y="2370506"/>
          <a:ext cx="647700" cy="13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169507</xdr:rowOff>
    </xdr:from>
    <xdr:to>
      <xdr:col>4</xdr:col>
      <xdr:colOff>469900</xdr:colOff>
      <xdr:row>14</xdr:row>
      <xdr:rowOff>52629</xdr:rowOff>
    </xdr:to>
    <xdr:cxnSp macro="">
      <xdr:nvCxnSpPr>
        <xdr:cNvPr id="53" name="直線コネクタ 52"/>
        <xdr:cNvCxnSpPr/>
      </xdr:nvCxnSpPr>
      <xdr:spPr bwMode="auto">
        <a:xfrm>
          <a:off x="4305300" y="2445982"/>
          <a:ext cx="698500" cy="5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169507</xdr:rowOff>
    </xdr:from>
    <xdr:to>
      <xdr:col>3</xdr:col>
      <xdr:colOff>904875</xdr:colOff>
      <xdr:row>14</xdr:row>
      <xdr:rowOff>95072</xdr:rowOff>
    </xdr:to>
    <xdr:cxnSp macro="">
      <xdr:nvCxnSpPr>
        <xdr:cNvPr id="56" name="直線コネクタ 55"/>
        <xdr:cNvCxnSpPr/>
      </xdr:nvCxnSpPr>
      <xdr:spPr bwMode="auto">
        <a:xfrm flipV="1">
          <a:off x="3606800" y="2445982"/>
          <a:ext cx="698500" cy="9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95072</xdr:rowOff>
    </xdr:from>
    <xdr:to>
      <xdr:col>3</xdr:col>
      <xdr:colOff>206375</xdr:colOff>
      <xdr:row>15</xdr:row>
      <xdr:rowOff>117043</xdr:rowOff>
    </xdr:to>
    <xdr:cxnSp macro="">
      <xdr:nvCxnSpPr>
        <xdr:cNvPr id="59" name="直線コネクタ 58"/>
        <xdr:cNvCxnSpPr/>
      </xdr:nvCxnSpPr>
      <xdr:spPr bwMode="auto">
        <a:xfrm flipV="1">
          <a:off x="2908300" y="2542997"/>
          <a:ext cx="698500" cy="193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43231</xdr:rowOff>
    </xdr:from>
    <xdr:to>
      <xdr:col>5</xdr:col>
      <xdr:colOff>34925</xdr:colOff>
      <xdr:row>13</xdr:row>
      <xdr:rowOff>144831</xdr:rowOff>
    </xdr:to>
    <xdr:sp macro="" textlink="">
      <xdr:nvSpPr>
        <xdr:cNvPr id="69" name="円/楕円 68"/>
        <xdr:cNvSpPr/>
      </xdr:nvSpPr>
      <xdr:spPr bwMode="auto">
        <a:xfrm>
          <a:off x="5600700" y="231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123258</xdr:rowOff>
    </xdr:from>
    <xdr:ext cx="762000" cy="259045"/>
    <xdr:sp macro="" textlink="">
      <xdr:nvSpPr>
        <xdr:cNvPr id="70" name="人口1人当たり決算額の推移該当値テキスト130"/>
        <xdr:cNvSpPr txBox="1"/>
      </xdr:nvSpPr>
      <xdr:spPr>
        <a:xfrm>
          <a:off x="5740400" y="222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153,346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1829</xdr:rowOff>
    </xdr:from>
    <xdr:to>
      <xdr:col>4</xdr:col>
      <xdr:colOff>520700</xdr:colOff>
      <xdr:row>14</xdr:row>
      <xdr:rowOff>103429</xdr:rowOff>
    </xdr:to>
    <xdr:sp macro="" textlink="">
      <xdr:nvSpPr>
        <xdr:cNvPr id="71" name="円/楕円 70"/>
        <xdr:cNvSpPr/>
      </xdr:nvSpPr>
      <xdr:spPr bwMode="auto">
        <a:xfrm>
          <a:off x="4953000" y="244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113606</xdr:rowOff>
    </xdr:from>
    <xdr:ext cx="736600" cy="259045"/>
    <xdr:sp macro="" textlink="">
      <xdr:nvSpPr>
        <xdr:cNvPr id="72" name="テキスト ボックス 71"/>
        <xdr:cNvSpPr txBox="1"/>
      </xdr:nvSpPr>
      <xdr:spPr>
        <a:xfrm>
          <a:off x="4622800" y="221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143,106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118707</xdr:rowOff>
    </xdr:from>
    <xdr:to>
      <xdr:col>3</xdr:col>
      <xdr:colOff>955675</xdr:colOff>
      <xdr:row>14</xdr:row>
      <xdr:rowOff>48857</xdr:rowOff>
    </xdr:to>
    <xdr:sp macro="" textlink="">
      <xdr:nvSpPr>
        <xdr:cNvPr id="73" name="円/楕円 72"/>
        <xdr:cNvSpPr/>
      </xdr:nvSpPr>
      <xdr:spPr bwMode="auto">
        <a:xfrm>
          <a:off x="4254500" y="2395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59034</xdr:rowOff>
    </xdr:from>
    <xdr:ext cx="762000" cy="259045"/>
    <xdr:sp macro="" textlink="">
      <xdr:nvSpPr>
        <xdr:cNvPr id="74" name="テキスト ボックス 73"/>
        <xdr:cNvSpPr txBox="1"/>
      </xdr:nvSpPr>
      <xdr:spPr>
        <a:xfrm>
          <a:off x="3924300" y="216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147,403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44272</xdr:rowOff>
    </xdr:from>
    <xdr:to>
      <xdr:col>3</xdr:col>
      <xdr:colOff>257175</xdr:colOff>
      <xdr:row>14</xdr:row>
      <xdr:rowOff>145872</xdr:rowOff>
    </xdr:to>
    <xdr:sp macro="" textlink="">
      <xdr:nvSpPr>
        <xdr:cNvPr id="75" name="円/楕円 74"/>
        <xdr:cNvSpPr/>
      </xdr:nvSpPr>
      <xdr:spPr bwMode="auto">
        <a:xfrm>
          <a:off x="3556000" y="249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156049</xdr:rowOff>
    </xdr:from>
    <xdr:ext cx="762000" cy="259045"/>
    <xdr:sp macro="" textlink="">
      <xdr:nvSpPr>
        <xdr:cNvPr id="76" name="テキスト ボックス 75"/>
        <xdr:cNvSpPr txBox="1"/>
      </xdr:nvSpPr>
      <xdr:spPr>
        <a:xfrm>
          <a:off x="3225800" y="226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66243</xdr:rowOff>
    </xdr:from>
    <xdr:to>
      <xdr:col>2</xdr:col>
      <xdr:colOff>692150</xdr:colOff>
      <xdr:row>15</xdr:row>
      <xdr:rowOff>167843</xdr:rowOff>
    </xdr:to>
    <xdr:sp macro="" textlink="">
      <xdr:nvSpPr>
        <xdr:cNvPr id="77" name="円/楕円 76"/>
        <xdr:cNvSpPr/>
      </xdr:nvSpPr>
      <xdr:spPr bwMode="auto">
        <a:xfrm>
          <a:off x="2857500" y="268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6570</xdr:rowOff>
    </xdr:from>
    <xdr:ext cx="762000" cy="259045"/>
    <xdr:sp macro="" textlink="">
      <xdr:nvSpPr>
        <xdr:cNvPr id="78" name="テキスト ボックス 77"/>
        <xdr:cNvSpPr txBox="1"/>
      </xdr:nvSpPr>
      <xdr:spPr>
        <a:xfrm>
          <a:off x="2527300" y="245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287572</xdr:rowOff>
    </xdr:from>
    <xdr:to>
      <xdr:col>4</xdr:col>
      <xdr:colOff>1117600</xdr:colOff>
      <xdr:row>37</xdr:row>
      <xdr:rowOff>301330</xdr:rowOff>
    </xdr:to>
    <xdr:cxnSp macro="">
      <xdr:nvCxnSpPr>
        <xdr:cNvPr id="112" name="直線コネクタ 111"/>
        <xdr:cNvCxnSpPr/>
      </xdr:nvCxnSpPr>
      <xdr:spPr bwMode="auto">
        <a:xfrm>
          <a:off x="5003800" y="7412272"/>
          <a:ext cx="647700" cy="13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212458</xdr:rowOff>
    </xdr:from>
    <xdr:to>
      <xdr:col>4</xdr:col>
      <xdr:colOff>469900</xdr:colOff>
      <xdr:row>37</xdr:row>
      <xdr:rowOff>287572</xdr:rowOff>
    </xdr:to>
    <xdr:cxnSp macro="">
      <xdr:nvCxnSpPr>
        <xdr:cNvPr id="115" name="直線コネクタ 114"/>
        <xdr:cNvCxnSpPr/>
      </xdr:nvCxnSpPr>
      <xdr:spPr bwMode="auto">
        <a:xfrm>
          <a:off x="4305300" y="7337158"/>
          <a:ext cx="698500" cy="7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212458</xdr:rowOff>
    </xdr:from>
    <xdr:to>
      <xdr:col>3</xdr:col>
      <xdr:colOff>904875</xdr:colOff>
      <xdr:row>37</xdr:row>
      <xdr:rowOff>213841</xdr:rowOff>
    </xdr:to>
    <xdr:cxnSp macro="">
      <xdr:nvCxnSpPr>
        <xdr:cNvPr id="118" name="直線コネクタ 117"/>
        <xdr:cNvCxnSpPr/>
      </xdr:nvCxnSpPr>
      <xdr:spPr bwMode="auto">
        <a:xfrm flipV="1">
          <a:off x="3606800" y="7337158"/>
          <a:ext cx="698500" cy="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169752</xdr:rowOff>
    </xdr:from>
    <xdr:to>
      <xdr:col>3</xdr:col>
      <xdr:colOff>206375</xdr:colOff>
      <xdr:row>37</xdr:row>
      <xdr:rowOff>213841</xdr:rowOff>
    </xdr:to>
    <xdr:cxnSp macro="">
      <xdr:nvCxnSpPr>
        <xdr:cNvPr id="121" name="直線コネクタ 120"/>
        <xdr:cNvCxnSpPr/>
      </xdr:nvCxnSpPr>
      <xdr:spPr bwMode="auto">
        <a:xfrm>
          <a:off x="2908300" y="7294452"/>
          <a:ext cx="698500" cy="44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250530</xdr:rowOff>
    </xdr:from>
    <xdr:to>
      <xdr:col>5</xdr:col>
      <xdr:colOff>34925</xdr:colOff>
      <xdr:row>38</xdr:row>
      <xdr:rowOff>9230</xdr:rowOff>
    </xdr:to>
    <xdr:sp macro="" textlink="">
      <xdr:nvSpPr>
        <xdr:cNvPr id="131" name="円/楕円 130"/>
        <xdr:cNvSpPr/>
      </xdr:nvSpPr>
      <xdr:spPr bwMode="auto">
        <a:xfrm>
          <a:off x="5600700" y="737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32107</xdr:rowOff>
    </xdr:from>
    <xdr:ext cx="762000" cy="259045"/>
    <xdr:sp macro="" textlink="">
      <xdr:nvSpPr>
        <xdr:cNvPr id="132" name="人口1人当たり決算額の推移該当値テキスト445"/>
        <xdr:cNvSpPr txBox="1"/>
      </xdr:nvSpPr>
      <xdr:spPr>
        <a:xfrm>
          <a:off x="5740400" y="71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34,244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236772</xdr:rowOff>
    </xdr:from>
    <xdr:to>
      <xdr:col>4</xdr:col>
      <xdr:colOff>520700</xdr:colOff>
      <xdr:row>37</xdr:row>
      <xdr:rowOff>338372</xdr:rowOff>
    </xdr:to>
    <xdr:sp macro="" textlink="">
      <xdr:nvSpPr>
        <xdr:cNvPr id="133" name="円/楕円 132"/>
        <xdr:cNvSpPr/>
      </xdr:nvSpPr>
      <xdr:spPr bwMode="auto">
        <a:xfrm>
          <a:off x="4953000" y="736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5649</xdr:rowOff>
    </xdr:from>
    <xdr:ext cx="736600" cy="259045"/>
    <xdr:sp macro="" textlink="">
      <xdr:nvSpPr>
        <xdr:cNvPr id="134" name="テキスト ボックス 133"/>
        <xdr:cNvSpPr txBox="1"/>
      </xdr:nvSpPr>
      <xdr:spPr>
        <a:xfrm>
          <a:off x="4622800" y="71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161658</xdr:rowOff>
    </xdr:from>
    <xdr:to>
      <xdr:col>3</xdr:col>
      <xdr:colOff>955675</xdr:colOff>
      <xdr:row>37</xdr:row>
      <xdr:rowOff>263258</xdr:rowOff>
    </xdr:to>
    <xdr:sp macro="" textlink="">
      <xdr:nvSpPr>
        <xdr:cNvPr id="135" name="円/楕円 134"/>
        <xdr:cNvSpPr/>
      </xdr:nvSpPr>
      <xdr:spPr bwMode="auto">
        <a:xfrm>
          <a:off x="4254500" y="728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101985</xdr:rowOff>
    </xdr:from>
    <xdr:ext cx="762000" cy="259045"/>
    <xdr:sp macro="" textlink="">
      <xdr:nvSpPr>
        <xdr:cNvPr id="136" name="テキスト ボックス 135"/>
        <xdr:cNvSpPr txBox="1"/>
      </xdr:nvSpPr>
      <xdr:spPr>
        <a:xfrm>
          <a:off x="3924300" y="705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163041</xdr:rowOff>
    </xdr:from>
    <xdr:to>
      <xdr:col>3</xdr:col>
      <xdr:colOff>257175</xdr:colOff>
      <xdr:row>37</xdr:row>
      <xdr:rowOff>264641</xdr:rowOff>
    </xdr:to>
    <xdr:sp macro="" textlink="">
      <xdr:nvSpPr>
        <xdr:cNvPr id="137" name="円/楕円 136"/>
        <xdr:cNvSpPr/>
      </xdr:nvSpPr>
      <xdr:spPr bwMode="auto">
        <a:xfrm>
          <a:off x="3556000" y="728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103368</xdr:rowOff>
    </xdr:from>
    <xdr:ext cx="762000" cy="259045"/>
    <xdr:sp macro="" textlink="">
      <xdr:nvSpPr>
        <xdr:cNvPr id="138" name="テキスト ボックス 137"/>
        <xdr:cNvSpPr txBox="1"/>
      </xdr:nvSpPr>
      <xdr:spPr>
        <a:xfrm>
          <a:off x="3225800" y="7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57,207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118952</xdr:rowOff>
    </xdr:from>
    <xdr:to>
      <xdr:col>2</xdr:col>
      <xdr:colOff>692150</xdr:colOff>
      <xdr:row>37</xdr:row>
      <xdr:rowOff>220552</xdr:rowOff>
    </xdr:to>
    <xdr:sp macro="" textlink="">
      <xdr:nvSpPr>
        <xdr:cNvPr id="139" name="円/楕円 138"/>
        <xdr:cNvSpPr/>
      </xdr:nvSpPr>
      <xdr:spPr bwMode="auto">
        <a:xfrm>
          <a:off x="2857500" y="724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59279</xdr:rowOff>
    </xdr:from>
    <xdr:ext cx="762000" cy="259045"/>
    <xdr:sp macro="" textlink="">
      <xdr:nvSpPr>
        <xdr:cNvPr id="140" name="テキスト ボックス 139"/>
        <xdr:cNvSpPr txBox="1"/>
      </xdr:nvSpPr>
      <xdr:spPr>
        <a:xfrm>
          <a:off x="2527300" y="701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例年ほぼ横ばいの水準で推移している。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今後も行財政改革の推進により実質収支、単年度収支双方において黒字で推移するよう、経費削減等に努める。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前年度に比べ黒字額が減少したものの同水準を維持しており、今後も一層の経費削減に努め適正な財政運営を推進する。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起債発行の抑制により、起債償還額が減少傾向にある。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今後も公債費の抑制に努める。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北海道三笠市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起債発行の抑制等により地方債現在高が減少し、将来負担額も減少傾向にある。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今後も継続した起債の発行抑制により、財政健全化に努める。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10048767</v>
      </c>
      <c r="BO4" s="349"/>
      <c r="BP4" s="349"/>
      <c r="BQ4" s="349"/>
      <c r="BR4" s="349"/>
      <c r="BS4" s="349"/>
      <c r="BT4" s="349"/>
      <c r="BU4" s="350"/>
      <c r="BV4" s="348">
        <v>9782378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9910319</v>
      </c>
      <c r="BO5" s="386"/>
      <c r="BP5" s="386"/>
      <c r="BQ5" s="386"/>
      <c r="BR5" s="386"/>
      <c r="BS5" s="386"/>
      <c r="BT5" s="386"/>
      <c r="BU5" s="387"/>
      <c r="BV5" s="385">
        <v>9529946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138448</v>
      </c>
      <c r="BO6" s="386"/>
      <c r="BP6" s="386"/>
      <c r="BQ6" s="386"/>
      <c r="BR6" s="386"/>
      <c r="BS6" s="386"/>
      <c r="BT6" s="386"/>
      <c r="BU6" s="387"/>
      <c r="BV6" s="385">
        <v>252432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2161</v>
      </c>
      <c r="BO7" s="386"/>
      <c r="BP7" s="386"/>
      <c r="BQ7" s="386"/>
      <c r="BR7" s="386"/>
      <c r="BS7" s="386"/>
      <c r="BT7" s="386"/>
      <c r="BU7" s="387"/>
      <c r="BV7" s="385">
        <v>130904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4974386</v>
      </c>
      <c r="CU7" s="386"/>
      <c r="CV7" s="386"/>
      <c r="CW7" s="386"/>
      <c r="CX7" s="386"/>
      <c r="CY7" s="386"/>
      <c r="CZ7" s="386"/>
      <c r="DA7" s="387"/>
      <c r="DB7" s="385">
        <v>4958045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136287</v>
      </c>
      <c r="BO8" s="386"/>
      <c r="BP8" s="386"/>
      <c r="BQ8" s="386"/>
      <c r="BR8" s="386"/>
      <c r="BS8" s="386"/>
      <c r="BT8" s="386"/>
      <c r="BU8" s="387"/>
      <c r="BV8" s="385">
        <v>121528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10221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14759</v>
      </c>
      <c r="BO9" s="386"/>
      <c r="BP9" s="386"/>
      <c r="BQ9" s="386"/>
      <c r="BR9" s="386"/>
      <c r="BS9" s="386"/>
      <c r="BT9" s="386"/>
      <c r="BU9" s="387"/>
      <c r="BV9" s="385">
        <v>-2660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10.1</v>
      </c>
      <c r="CU9" s="383"/>
      <c r="CV9" s="383"/>
      <c r="CW9" s="383"/>
      <c r="CX9" s="383"/>
      <c r="CY9" s="383"/>
      <c r="CZ9" s="383"/>
      <c r="DA9" s="384"/>
      <c r="DB9" s="382">
        <v>10.5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11927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t="s">
        <v>106</v>
      </c>
      <c r="BO10" s="386"/>
      <c r="BP10" s="386"/>
      <c r="BQ10" s="386"/>
      <c r="BR10" s="386"/>
      <c r="BS10" s="386"/>
      <c r="BT10" s="386"/>
      <c r="BU10" s="387"/>
      <c r="BV10" s="385" t="s">
        <v>106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9699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9687</v>
      </c>
      <c r="S13" s="467"/>
      <c r="T13" s="467"/>
      <c r="U13" s="467"/>
      <c r="V13" s="468"/>
      <c r="W13" s="401" t="s">
        <v>124</v>
      </c>
      <c r="X13" s="402"/>
      <c r="Y13" s="402"/>
      <c r="Z13" s="402"/>
      <c r="AA13" s="402"/>
      <c r="AB13" s="392"/>
      <c r="AC13" s="436">
        <v>332</v>
      </c>
      <c r="AD13" s="437"/>
      <c r="AE13" s="437"/>
      <c r="AF13" s="437"/>
      <c r="AG13" s="476"/>
      <c r="AH13" s="436">
        <v>355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14759</v>
      </c>
      <c r="BO13" s="386"/>
      <c r="BP13" s="386"/>
      <c r="BQ13" s="386"/>
      <c r="BR13" s="386"/>
      <c r="BS13" s="386"/>
      <c r="BT13" s="386"/>
      <c r="BU13" s="387"/>
      <c r="BV13" s="385">
        <v>-2660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9854</v>
      </c>
      <c r="S14" s="467"/>
      <c r="T14" s="467"/>
      <c r="U14" s="467"/>
      <c r="V14" s="468"/>
      <c r="W14" s="375"/>
      <c r="X14" s="376"/>
      <c r="Y14" s="376"/>
      <c r="Z14" s="376"/>
      <c r="AA14" s="376"/>
      <c r="AB14" s="365"/>
      <c r="AC14" s="469">
        <v>9.1</v>
      </c>
      <c r="AD14" s="470"/>
      <c r="AE14" s="470"/>
      <c r="AF14" s="470"/>
      <c r="AG14" s="471"/>
      <c r="AH14" s="469">
        <v>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89.7</v>
      </c>
      <c r="CU14" s="481"/>
      <c r="CV14" s="481"/>
      <c r="CW14" s="481"/>
      <c r="CX14" s="481"/>
      <c r="CY14" s="481"/>
      <c r="CZ14" s="481"/>
      <c r="DA14" s="482"/>
      <c r="DB14" s="480">
        <v>103.8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9841</v>
      </c>
      <c r="S15" s="467"/>
      <c r="T15" s="467"/>
      <c r="U15" s="467"/>
      <c r="V15" s="468"/>
      <c r="W15" s="401" t="s">
        <v>131</v>
      </c>
      <c r="X15" s="402"/>
      <c r="Y15" s="402"/>
      <c r="Z15" s="402"/>
      <c r="AA15" s="402"/>
      <c r="AB15" s="392"/>
      <c r="AC15" s="436">
        <v>872</v>
      </c>
      <c r="AD15" s="437"/>
      <c r="AE15" s="437"/>
      <c r="AF15" s="437"/>
      <c r="AG15" s="476"/>
      <c r="AH15" s="436">
        <v>1179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794377</v>
      </c>
      <c r="BO15" s="349"/>
      <c r="BP15" s="349"/>
      <c r="BQ15" s="349"/>
      <c r="BR15" s="349"/>
      <c r="BS15" s="349"/>
      <c r="BT15" s="349"/>
      <c r="BU15" s="350"/>
      <c r="BV15" s="348">
        <v>809997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4483276</v>
      </c>
      <c r="BO16" s="386"/>
      <c r="BP16" s="386"/>
      <c r="BQ16" s="386"/>
      <c r="BR16" s="386"/>
      <c r="BS16" s="386"/>
      <c r="BT16" s="386"/>
      <c r="BU16" s="387"/>
      <c r="BV16" s="385">
        <v>4477705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2434</v>
      </c>
      <c r="AD17" s="437"/>
      <c r="AE17" s="437"/>
      <c r="AF17" s="437"/>
      <c r="AG17" s="476"/>
      <c r="AH17" s="436">
        <v>2857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1010528</v>
      </c>
      <c r="BO17" s="386"/>
      <c r="BP17" s="386"/>
      <c r="BQ17" s="386"/>
      <c r="BR17" s="386"/>
      <c r="BS17" s="386"/>
      <c r="BT17" s="386"/>
      <c r="BU17" s="387"/>
      <c r="BV17" s="385">
        <v>1030008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302.64</v>
      </c>
      <c r="M18" s="498"/>
      <c r="N18" s="498"/>
      <c r="O18" s="498"/>
      <c r="P18" s="498"/>
      <c r="Q18" s="498"/>
      <c r="R18" s="499"/>
      <c r="S18" s="499"/>
      <c r="T18" s="499"/>
      <c r="U18" s="499"/>
      <c r="V18" s="500"/>
      <c r="W18" s="403"/>
      <c r="X18" s="404"/>
      <c r="Y18" s="404"/>
      <c r="Z18" s="404"/>
      <c r="AA18" s="404"/>
      <c r="AB18" s="395"/>
      <c r="AC18" s="501">
        <v>66.900000000000006</v>
      </c>
      <c r="AD18" s="502"/>
      <c r="AE18" s="502"/>
      <c r="AF18" s="502"/>
      <c r="AG18" s="503"/>
      <c r="AH18" s="501">
        <v>64.7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4483052</v>
      </c>
      <c r="BO18" s="386"/>
      <c r="BP18" s="386"/>
      <c r="BQ18" s="386"/>
      <c r="BR18" s="386"/>
      <c r="BS18" s="386"/>
      <c r="BT18" s="386"/>
      <c r="BU18" s="387"/>
      <c r="BV18" s="385">
        <v>4530743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6767291</v>
      </c>
      <c r="BO19" s="386"/>
      <c r="BP19" s="386"/>
      <c r="BQ19" s="386"/>
      <c r="BR19" s="386"/>
      <c r="BS19" s="386"/>
      <c r="BT19" s="386"/>
      <c r="BU19" s="387"/>
      <c r="BV19" s="385">
        <v>7081973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4776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8345936</v>
      </c>
      <c r="BO23" s="386"/>
      <c r="BP23" s="386"/>
      <c r="BQ23" s="386"/>
      <c r="BR23" s="386"/>
      <c r="BS23" s="386"/>
      <c r="BT23" s="386"/>
      <c r="BU23" s="387"/>
      <c r="BV23" s="385">
        <v>8016160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151</v>
      </c>
      <c r="AI24" s="437"/>
      <c r="AJ24" s="437"/>
      <c r="AK24" s="437"/>
      <c r="AL24" s="476"/>
      <c r="AM24" s="436">
        <v>462060</v>
      </c>
      <c r="AN24" s="437"/>
      <c r="AO24" s="437"/>
      <c r="AP24" s="437"/>
      <c r="AQ24" s="437"/>
      <c r="AR24" s="476"/>
      <c r="AS24" s="436">
        <v>3060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6948037</v>
      </c>
      <c r="BO24" s="386"/>
      <c r="BP24" s="386"/>
      <c r="BQ24" s="386"/>
      <c r="BR24" s="386"/>
      <c r="BS24" s="386"/>
      <c r="BT24" s="386"/>
      <c r="BU24" s="387"/>
      <c r="BV24" s="385">
        <v>6734939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6750</v>
      </c>
      <c r="R25" s="437"/>
      <c r="S25" s="437"/>
      <c r="T25" s="437"/>
      <c r="U25" s="437"/>
      <c r="V25" s="476"/>
      <c r="W25" s="531"/>
      <c r="X25" s="519"/>
      <c r="Y25" s="520"/>
      <c r="Z25" s="435" t="s">
        <v>157</v>
      </c>
      <c r="AA25" s="415"/>
      <c r="AB25" s="415"/>
      <c r="AC25" s="415"/>
      <c r="AD25" s="415"/>
      <c r="AE25" s="415"/>
      <c r="AF25" s="415"/>
      <c r="AG25" s="416"/>
      <c r="AH25" s="436">
        <v>32</v>
      </c>
      <c r="AI25" s="437"/>
      <c r="AJ25" s="437"/>
      <c r="AK25" s="437"/>
      <c r="AL25" s="476"/>
      <c r="AM25" s="436">
        <v>94944</v>
      </c>
      <c r="AN25" s="437"/>
      <c r="AO25" s="437"/>
      <c r="AP25" s="437"/>
      <c r="AQ25" s="437"/>
      <c r="AR25" s="476"/>
      <c r="AS25" s="436">
        <v>2967</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1558542</v>
      </c>
      <c r="BO25" s="349"/>
      <c r="BP25" s="349"/>
      <c r="BQ25" s="349"/>
      <c r="BR25" s="349"/>
      <c r="BS25" s="349"/>
      <c r="BT25" s="349"/>
      <c r="BU25" s="350"/>
      <c r="BV25" s="348">
        <v>1168839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5750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3400</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42528</v>
      </c>
      <c r="AN27" s="437"/>
      <c r="AO27" s="437"/>
      <c r="AP27" s="437"/>
      <c r="AQ27" s="437"/>
      <c r="AR27" s="476"/>
      <c r="AS27" s="436">
        <v>3038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62111</v>
      </c>
      <c r="BO27" s="553"/>
      <c r="BP27" s="553"/>
      <c r="BQ27" s="553"/>
      <c r="BR27" s="553"/>
      <c r="BS27" s="553"/>
      <c r="BT27" s="553"/>
      <c r="BU27" s="554"/>
      <c r="BV27" s="552">
        <v>62057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2950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t="s">
        <v>121</v>
      </c>
      <c r="BO28" s="349"/>
      <c r="BP28" s="349"/>
      <c r="BQ28" s="349"/>
      <c r="BR28" s="349"/>
      <c r="BS28" s="349"/>
      <c r="BT28" s="349"/>
      <c r="BU28" s="350"/>
      <c r="BV28" s="348" t="s">
        <v>121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2700</v>
      </c>
      <c r="R29" s="437"/>
      <c r="S29" s="437"/>
      <c r="T29" s="437"/>
      <c r="U29" s="437"/>
      <c r="V29" s="476"/>
      <c r="W29" s="531"/>
      <c r="X29" s="519"/>
      <c r="Y29" s="520"/>
      <c r="Z29" s="435" t="s">
        <v>170</v>
      </c>
      <c r="AA29" s="415"/>
      <c r="AB29" s="415"/>
      <c r="AC29" s="415"/>
      <c r="AD29" s="415"/>
      <c r="AE29" s="415"/>
      <c r="AF29" s="415"/>
      <c r="AG29" s="416"/>
      <c r="AH29" s="436">
        <v>165</v>
      </c>
      <c r="AI29" s="437"/>
      <c r="AJ29" s="437"/>
      <c r="AK29" s="437"/>
      <c r="AL29" s="476"/>
      <c r="AM29" s="436">
        <v>504588</v>
      </c>
      <c r="AN29" s="437"/>
      <c r="AO29" s="437"/>
      <c r="AP29" s="437"/>
      <c r="AQ29" s="437"/>
      <c r="AR29" s="476"/>
      <c r="AS29" s="436">
        <v>3058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82864</v>
      </c>
      <c r="BO29" s="386"/>
      <c r="BP29" s="386"/>
      <c r="BQ29" s="386"/>
      <c r="BR29" s="386"/>
      <c r="BS29" s="386"/>
      <c r="BT29" s="386"/>
      <c r="BU29" s="387"/>
      <c r="BV29" s="385">
        <v>72686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493873</v>
      </c>
      <c r="BO30" s="553"/>
      <c r="BP30" s="553"/>
      <c r="BQ30" s="553"/>
      <c r="BR30" s="553"/>
      <c r="BS30" s="553"/>
      <c r="BT30" s="553"/>
      <c r="BU30" s="554"/>
      <c r="BV30" s="552">
        <v>498542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空知教育センター組合</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三笠振興開発株式会社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育英特別会計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市立三笠総合病院事業会計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南空知ふるさと市町村圏組合</v>
      </c>
      <c r="BZ35" s="565"/>
      <c r="CA35" s="565"/>
      <c r="CB35" s="565"/>
      <c r="CC35" s="565"/>
      <c r="CD35" s="565"/>
      <c r="CE35" s="565"/>
      <c r="CF35" s="565"/>
      <c r="CG35" s="565"/>
      <c r="CH35" s="565"/>
      <c r="CI35" s="565"/>
      <c r="CJ35" s="565"/>
      <c r="CK35" s="565"/>
      <c r="CL35" s="565"/>
      <c r="CM35" s="565"/>
      <c r="CN35" s="165"/>
      <c r="CO35" s="564">
        <f t="shared" ref="CO35:CO43" si="3">IF(CQ35="","",CO34+1)</f>
        <v>13</v>
      </c>
      <c r="CP35" s="564"/>
      <c r="CQ35" s="565" t="str">
        <f>IF('各会計、関係団体の財政状況及び健全化判断比率'!BS8="","",'各会計、関係団体の財政状況及び健全化判断比率'!BS8)</f>
        <v>株式会社三笠振興公社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桂沢水道企業団</v>
      </c>
      <c r="BZ36" s="565"/>
      <c r="CA36" s="565"/>
      <c r="CB36" s="565"/>
      <c r="CC36" s="565"/>
      <c r="CD36" s="565"/>
      <c r="CE36" s="565"/>
      <c r="CF36" s="565"/>
      <c r="CG36" s="565"/>
      <c r="CH36" s="565"/>
      <c r="CI36" s="565"/>
      <c r="CJ36" s="565"/>
      <c r="CK36" s="565"/>
      <c r="CL36" s="565"/>
      <c r="CM36" s="565"/>
      <c r="CN36" s="165"/>
      <c r="CO36" s="564">
        <f t="shared" si="3"/>
        <v>14</v>
      </c>
      <c r="CP36" s="564"/>
      <c r="CQ36" s="565" t="str">
        <f>IF('各会計、関係団体の財政状況及び健全化判断比率'!BS9="","",'各会計、関係団体の財政状況及び健全化判断比率'!BS9)</f>
        <v>三笠市土地開発公社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I48" sqref="I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8313</v>
      </c>
      <c r="J41" s="83">
        <v>8111</v>
      </c>
      <c r="K41" s="83">
        <v>7881</v>
      </c>
      <c r="L41" s="83">
        <v>8097</v>
      </c>
      <c r="M41" s="84">
        <v>8414</v>
      </c>
    </row>
    <row r="42" spans="2:13" ht="27.75" customHeight="1" x14ac:dyDescent="0.15">
      <c r="B42" s="1169"/>
      <c r="C42" s="1170"/>
      <c r="D42" s="85"/>
      <c r="E42" s="1175" t="s">
        <v>26</v>
      </c>
      <c r="F42" s="1175"/>
      <c r="G42" s="1175"/>
      <c r="H42" s="1176"/>
      <c r="I42" s="86">
        <v>42</v>
      </c>
      <c r="J42" s="87">
        <v>37</v>
      </c>
      <c r="K42" s="87">
        <v>33</v>
      </c>
      <c r="L42" s="87">
        <v>29</v>
      </c>
      <c r="M42" s="88">
        <v>25</v>
      </c>
    </row>
    <row r="43" spans="2:13" ht="27.75" customHeight="1" x14ac:dyDescent="0.15">
      <c r="B43" s="1169"/>
      <c r="C43" s="1170"/>
      <c r="D43" s="85"/>
      <c r="E43" s="1175" t="s">
        <v>27</v>
      </c>
      <c r="F43" s="1175"/>
      <c r="G43" s="1175"/>
      <c r="H43" s="1176"/>
      <c r="I43" s="86">
        <v>4609</v>
      </c>
      <c r="J43" s="87">
        <v>3912</v>
      </c>
      <c r="K43" s="87">
        <v>3576</v>
      </c>
      <c r="L43" s="87">
        <v>3012</v>
      </c>
      <c r="M43" s="88">
        <v>2707</v>
      </c>
    </row>
    <row r="44" spans="2:13" ht="27.75" customHeight="1" x14ac:dyDescent="0.15">
      <c r="B44" s="1169"/>
      <c r="C44" s="1170"/>
      <c r="D44" s="85"/>
      <c r="E44" s="1175" t="s">
        <v>28</v>
      </c>
      <c r="F44" s="1175"/>
      <c r="G44" s="1175"/>
      <c r="H44" s="1176"/>
      <c r="I44" s="86" t="s">
        <v>477</v>
      </c>
      <c r="J44" s="87" t="s">
        <v>477</v>
      </c>
      <c r="K44" s="87" t="s">
        <v>477</v>
      </c>
      <c r="L44" s="87" t="s">
        <v>477</v>
      </c>
      <c r="M44" s="88" t="s">
        <v>477</v>
      </c>
    </row>
    <row r="45" spans="2:13" ht="27.75" customHeight="1" x14ac:dyDescent="0.15">
      <c r="B45" s="1169"/>
      <c r="C45" s="1170"/>
      <c r="D45" s="85"/>
      <c r="E45" s="1175" t="s">
        <v>29</v>
      </c>
      <c r="F45" s="1175"/>
      <c r="G45" s="1175"/>
      <c r="H45" s="1176"/>
      <c r="I45" s="86">
        <v>1635</v>
      </c>
      <c r="J45" s="87">
        <v>1755</v>
      </c>
      <c r="K45" s="87">
        <v>1623</v>
      </c>
      <c r="L45" s="87">
        <v>1588</v>
      </c>
      <c r="M45" s="88">
        <v>1665</v>
      </c>
    </row>
    <row r="46" spans="2:13" ht="27.75" customHeight="1" x14ac:dyDescent="0.15">
      <c r="B46" s="1169"/>
      <c r="C46" s="1170"/>
      <c r="D46" s="85"/>
      <c r="E46" s="1175" t="s">
        <v>30</v>
      </c>
      <c r="F46" s="1175"/>
      <c r="G46" s="1175"/>
      <c r="H46" s="1176"/>
      <c r="I46" s="86">
        <v>256</v>
      </c>
      <c r="J46" s="87">
        <v>179</v>
      </c>
      <c r="K46" s="87">
        <v>286</v>
      </c>
      <c r="L46" s="87">
        <v>131</v>
      </c>
      <c r="M46" s="88">
        <v>130</v>
      </c>
    </row>
    <row r="47" spans="2:13" ht="27.75" customHeight="1" x14ac:dyDescent="0.15">
      <c r="B47" s="1169"/>
      <c r="C47" s="1170"/>
      <c r="D47" s="85"/>
      <c r="E47" s="1175" t="s">
        <v>31</v>
      </c>
      <c r="F47" s="1175"/>
      <c r="G47" s="1175"/>
      <c r="H47" s="1176"/>
      <c r="I47" s="86" t="s">
        <v>477</v>
      </c>
      <c r="J47" s="87" t="s">
        <v>477</v>
      </c>
      <c r="K47" s="87" t="s">
        <v>477</v>
      </c>
      <c r="L47" s="87" t="s">
        <v>477</v>
      </c>
      <c r="M47" s="88" t="s">
        <v>477</v>
      </c>
    </row>
    <row r="48" spans="2:13" ht="27.75" customHeight="1" x14ac:dyDescent="0.15">
      <c r="B48" s="1171"/>
      <c r="C48" s="1172"/>
      <c r="D48" s="85"/>
      <c r="E48" s="1175" t="s">
        <v>32</v>
      </c>
      <c r="F48" s="1175"/>
      <c r="G48" s="1175"/>
      <c r="H48" s="1176"/>
      <c r="I48" s="86" t="s">
        <v>477</v>
      </c>
      <c r="J48" s="87" t="s">
        <v>477</v>
      </c>
      <c r="K48" s="87" t="s">
        <v>477</v>
      </c>
      <c r="L48" s="87" t="s">
        <v>477</v>
      </c>
      <c r="M48" s="88" t="s">
        <v>477</v>
      </c>
    </row>
    <row r="49" spans="2:13" ht="27.75" customHeight="1" x14ac:dyDescent="0.15">
      <c r="B49" s="1177" t="s">
        <v>33</v>
      </c>
      <c r="C49" s="1178"/>
      <c r="D49" s="89"/>
      <c r="E49" s="1175" t="s">
        <v>34</v>
      </c>
      <c r="F49" s="1175"/>
      <c r="G49" s="1175"/>
      <c r="H49" s="1176"/>
      <c r="I49" s="86">
        <v>402</v>
      </c>
      <c r="J49" s="87">
        <v>338</v>
      </c>
      <c r="K49" s="87">
        <v>363</v>
      </c>
      <c r="L49" s="87">
        <v>991</v>
      </c>
      <c r="M49" s="88">
        <v>1054</v>
      </c>
    </row>
    <row r="50" spans="2:13" ht="27.75" customHeight="1" x14ac:dyDescent="0.15">
      <c r="B50" s="1169"/>
      <c r="C50" s="1170"/>
      <c r="D50" s="85"/>
      <c r="E50" s="1175" t="s">
        <v>35</v>
      </c>
      <c r="F50" s="1175"/>
      <c r="G50" s="1175"/>
      <c r="H50" s="1176"/>
      <c r="I50" s="86" t="s">
        <v>477</v>
      </c>
      <c r="J50" s="87" t="s">
        <v>477</v>
      </c>
      <c r="K50" s="87" t="s">
        <v>477</v>
      </c>
      <c r="L50" s="87">
        <v>683</v>
      </c>
      <c r="M50" s="88">
        <v>1462</v>
      </c>
    </row>
    <row r="51" spans="2:13" ht="27.75" customHeight="1" x14ac:dyDescent="0.15">
      <c r="B51" s="1171"/>
      <c r="C51" s="1172"/>
      <c r="D51" s="85"/>
      <c r="E51" s="1175" t="s">
        <v>36</v>
      </c>
      <c r="F51" s="1175"/>
      <c r="G51" s="1175"/>
      <c r="H51" s="1176"/>
      <c r="I51" s="86">
        <v>6715</v>
      </c>
      <c r="J51" s="87">
        <v>7159</v>
      </c>
      <c r="K51" s="87">
        <v>6868</v>
      </c>
      <c r="L51" s="87">
        <v>6836</v>
      </c>
      <c r="M51" s="88">
        <v>6634</v>
      </c>
    </row>
    <row r="52" spans="2:13" ht="27.75" customHeight="1" thickBot="1" x14ac:dyDescent="0.2">
      <c r="B52" s="1179" t="s">
        <v>37</v>
      </c>
      <c r="C52" s="1180"/>
      <c r="D52" s="90"/>
      <c r="E52" s="1181" t="s">
        <v>38</v>
      </c>
      <c r="F52" s="1181"/>
      <c r="G52" s="1181"/>
      <c r="H52" s="1182"/>
      <c r="I52" s="91">
        <v>7738</v>
      </c>
      <c r="J52" s="92">
        <v>6497</v>
      </c>
      <c r="K52" s="92">
        <v>6168</v>
      </c>
      <c r="L52" s="92">
        <v>4346</v>
      </c>
      <c r="M52" s="93">
        <v>3790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120383</v>
      </c>
      <c r="E3" s="116"/>
      <c r="F3" s="117">
        <v>76282</v>
      </c>
      <c r="G3" s="118"/>
      <c r="H3" s="119"/>
    </row>
    <row r="4" spans="1:8" x14ac:dyDescent="0.15">
      <c r="A4" s="120"/>
      <c r="B4" s="121"/>
      <c r="C4" s="122"/>
      <c r="D4" s="123">
        <v>75775</v>
      </c>
      <c r="E4" s="124"/>
      <c r="F4" s="125">
        <v>41092</v>
      </c>
      <c r="G4" s="126"/>
      <c r="H4" s="127"/>
    </row>
    <row r="5" spans="1:8" x14ac:dyDescent="0.15">
      <c r="A5" s="108" t="s">
        <v>510</v>
      </c>
      <c r="B5" s="113"/>
      <c r="C5" s="114"/>
      <c r="D5" s="115">
        <v>115558</v>
      </c>
      <c r="E5" s="116"/>
      <c r="F5" s="117">
        <v>78670</v>
      </c>
      <c r="G5" s="118"/>
      <c r="H5" s="119"/>
    </row>
    <row r="6" spans="1:8" x14ac:dyDescent="0.15">
      <c r="A6" s="120"/>
      <c r="B6" s="121"/>
      <c r="C6" s="122"/>
      <c r="D6" s="123">
        <v>69222</v>
      </c>
      <c r="E6" s="124"/>
      <c r="F6" s="125">
        <v>38094</v>
      </c>
      <c r="G6" s="126"/>
      <c r="H6" s="127"/>
    </row>
    <row r="7" spans="1:8" x14ac:dyDescent="0.15">
      <c r="A7" s="108" t="s">
        <v>511</v>
      </c>
      <c r="B7" s="113"/>
      <c r="C7" s="114"/>
      <c r="D7" s="115">
        <v>129976</v>
      </c>
      <c r="E7" s="116"/>
      <c r="F7" s="117">
        <v>67201</v>
      </c>
      <c r="G7" s="118"/>
      <c r="H7" s="119"/>
    </row>
    <row r="8" spans="1:8" x14ac:dyDescent="0.15">
      <c r="A8" s="120"/>
      <c r="B8" s="121"/>
      <c r="C8" s="122"/>
      <c r="D8" s="123">
        <v>82172</v>
      </c>
      <c r="E8" s="124"/>
      <c r="F8" s="125">
        <v>35210</v>
      </c>
      <c r="G8" s="126"/>
      <c r="H8" s="127"/>
    </row>
    <row r="9" spans="1:8" x14ac:dyDescent="0.15">
      <c r="A9" s="108" t="s">
        <v>512</v>
      </c>
      <c r="B9" s="113"/>
      <c r="C9" s="114"/>
      <c r="D9" s="115">
        <v>150275</v>
      </c>
      <c r="E9" s="116"/>
      <c r="F9" s="117">
        <v>75709</v>
      </c>
      <c r="G9" s="118"/>
      <c r="H9" s="119"/>
    </row>
    <row r="10" spans="1:8" x14ac:dyDescent="0.15">
      <c r="A10" s="120"/>
      <c r="B10" s="121"/>
      <c r="C10" s="122"/>
      <c r="D10" s="123">
        <v>95133</v>
      </c>
      <c r="E10" s="124"/>
      <c r="F10" s="125">
        <v>35212</v>
      </c>
      <c r="G10" s="126"/>
      <c r="H10" s="127"/>
    </row>
    <row r="11" spans="1:8" x14ac:dyDescent="0.15">
      <c r="A11" s="108" t="s">
        <v>513</v>
      </c>
      <c r="B11" s="113"/>
      <c r="C11" s="114"/>
      <c r="D11" s="115">
        <v>202692</v>
      </c>
      <c r="E11" s="116"/>
      <c r="F11" s="117">
        <v>90961</v>
      </c>
      <c r="G11" s="118"/>
      <c r="H11" s="119"/>
    </row>
    <row r="12" spans="1:8" x14ac:dyDescent="0.15">
      <c r="A12" s="120"/>
      <c r="B12" s="121"/>
      <c r="C12" s="128"/>
      <c r="D12" s="123">
        <v>76451</v>
      </c>
      <c r="E12" s="124"/>
      <c r="F12" s="125">
        <v>37720</v>
      </c>
      <c r="G12" s="126"/>
      <c r="H12" s="127"/>
    </row>
    <row r="13" spans="1:8" x14ac:dyDescent="0.15">
      <c r="A13" s="108"/>
      <c r="B13" s="113"/>
      <c r="C13" s="129"/>
      <c r="D13" s="130">
        <v>143777</v>
      </c>
      <c r="E13" s="131"/>
      <c r="F13" s="132">
        <v>77765</v>
      </c>
      <c r="G13" s="133"/>
      <c r="H13" s="119"/>
    </row>
    <row r="14" spans="1:8" x14ac:dyDescent="0.15">
      <c r="A14" s="120"/>
      <c r="B14" s="121"/>
      <c r="C14" s="122"/>
      <c r="D14" s="123">
        <v>79751</v>
      </c>
      <c r="E14" s="124"/>
      <c r="F14" s="125">
        <v>37466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2.1</v>
      </c>
      <c r="C19" s="134">
        <f>ROUND(VALUE(SUBSTITUTE(実質収支比率等に係る経年分析!G$48,"▲","-")),2)</f>
        <v>2.33</v>
      </c>
      <c r="D19" s="134">
        <f>ROUND(VALUE(SUBSTITUTE(実質収支比率等に係る経年分析!H$48,"▲","-")),2)</f>
        <v>2.5</v>
      </c>
      <c r="E19" s="134">
        <f>ROUND(VALUE(SUBSTITUTE(実質収支比率等に係る経年分析!I$48,"▲","-")),2)</f>
        <v>2.4500000000000002</v>
      </c>
      <c r="F19" s="134">
        <f>ROUND(VALUE(SUBSTITUTE(実質収支比率等に係る経年分析!J$48,"▲","-")),2)</f>
        <v>2.74</v>
      </c>
    </row>
    <row r="20" spans="1:11" x14ac:dyDescent="0.15">
      <c r="A20" s="134" t="s">
        <v>43</v>
      </c>
      <c r="B20" s="134" t="e">
        <f>ROUND(VALUE(SUBSTITUTE(実質収支比率等に係る経年分析!F$47,"▲","-")),2)</f>
        <v>#VALUE!</v>
      </c>
      <c r="C20" s="134" t="e">
        <f>ROUND(VALUE(SUBSTITUTE(実質収支比率等に係る経年分析!G$47,"▲","-")),2)</f>
        <v>#VALUE!</v>
      </c>
      <c r="D20" s="134" t="e">
        <f>ROUND(VALUE(SUBSTITUTE(実質収支比率等に係る経年分析!H$47,"▲","-")),2)</f>
        <v>#VALUE!</v>
      </c>
      <c r="E20" s="134" t="e">
        <f>ROUND(VALUE(SUBSTITUTE(実質収支比率等に係る経年分析!I$47,"▲","-")),2)</f>
        <v>#VALUE!</v>
      </c>
      <c r="F20" s="134" t="e">
        <f>ROUND(VALUE(SUBSTITUTE(実質収支比率等に係る経年分析!J$47,"▲","-")),2)</f>
        <v>#VALUE!</v>
      </c>
    </row>
    <row r="21" spans="1:11" x14ac:dyDescent="0.15">
      <c r="A21" s="134" t="s">
        <v>44</v>
      </c>
      <c r="B21" s="134">
        <f>IF(ISNUMBER(VALUE(SUBSTITUTE(実質収支比率等に係る経年分析!F$49,"▲","-"))),ROUND(VALUE(SUBSTITUTE(実質収支比率等に係る経年分析!F$49,"▲","-")),2),NA())</f>
        <v>-5.33</v>
      </c>
      <c r="C21" s="134">
        <f>IF(ISNUMBER(VALUE(SUBSTITUTE(実質収支比率等に係る経年分析!G$49,"▲","-"))),ROUND(VALUE(SUBSTITUTE(実質収支比率等に係る経年分析!G$49,"▲","-")),2),NA())</f>
        <v>0.48</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0.3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市立三笠総合病院事業会計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4.1900000000000004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2.2000000000000002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2.4500000000000002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2.74</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4.4400000000000004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1149</v>
      </c>
      <c r="E42" s="136"/>
      <c r="F42" s="136"/>
      <c r="G42" s="136">
        <f>'実質公債費比率（分子）の構造'!L$52</f>
        <v>1042</v>
      </c>
      <c r="H42" s="136"/>
      <c r="I42" s="136"/>
      <c r="J42" s="136">
        <f>'実質公債費比率（分子）の構造'!M$52</f>
        <v>973</v>
      </c>
      <c r="K42" s="136"/>
      <c r="L42" s="136"/>
      <c r="M42" s="136">
        <f>'実質公債費比率（分子）の構造'!N$52</f>
        <v>902</v>
      </c>
      <c r="N42" s="136"/>
      <c r="O42" s="136"/>
      <c r="P42" s="136">
        <f>'実質公債費比率（分子）の構造'!O$52</f>
        <v>885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53</v>
      </c>
      <c r="B44" s="136">
        <f>'実質公債費比率（分子）の構造'!K$50</f>
        <v>4</v>
      </c>
      <c r="C44" s="136"/>
      <c r="D44" s="136"/>
      <c r="E44" s="136">
        <f>'実質公債費比率（分子）の構造'!L$50</f>
        <v>5</v>
      </c>
      <c r="F44" s="136"/>
      <c r="G44" s="136"/>
      <c r="H44" s="136">
        <f>'実質公債費比率（分子）の構造'!M$50</f>
        <v>4</v>
      </c>
      <c r="I44" s="136"/>
      <c r="J44" s="136"/>
      <c r="K44" s="136">
        <f>'実質公債費比率（分子）の構造'!N$50</f>
        <v>5</v>
      </c>
      <c r="L44" s="136"/>
      <c r="M44" s="136"/>
      <c r="N44" s="136">
        <f>'実質公債費比率（分子）の構造'!O$50</f>
        <v>5</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513</v>
      </c>
      <c r="C46" s="136"/>
      <c r="D46" s="136"/>
      <c r="E46" s="136">
        <f>'実質公債費比率（分子）の構造'!L$48</f>
        <v>432</v>
      </c>
      <c r="F46" s="136"/>
      <c r="G46" s="136"/>
      <c r="H46" s="136">
        <f>'実質公債費比率（分子）の構造'!M$48</f>
        <v>474</v>
      </c>
      <c r="I46" s="136"/>
      <c r="J46" s="136"/>
      <c r="K46" s="136">
        <f>'実質公債費比率（分子）の構造'!N$48</f>
        <v>386</v>
      </c>
      <c r="L46" s="136"/>
      <c r="M46" s="136"/>
      <c r="N46" s="136">
        <f>'実質公債費比率（分子）の構造'!O$48</f>
        <v>383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1367</v>
      </c>
      <c r="C49" s="136"/>
      <c r="D49" s="136"/>
      <c r="E49" s="136">
        <f>'実質公債費比率（分子）の構造'!L$45</f>
        <v>1197</v>
      </c>
      <c r="F49" s="136"/>
      <c r="G49" s="136"/>
      <c r="H49" s="136">
        <f>'実質公債費比率（分子）の構造'!M$45</f>
        <v>1073</v>
      </c>
      <c r="I49" s="136"/>
      <c r="J49" s="136"/>
      <c r="K49" s="136">
        <f>'実質公債費比率（分子）の構造'!N$45</f>
        <v>885</v>
      </c>
      <c r="L49" s="136"/>
      <c r="M49" s="136"/>
      <c r="N49" s="136">
        <f>'実質公債費比率（分子）の構造'!O$45</f>
        <v>828</v>
      </c>
      <c r="O49" s="136"/>
      <c r="P49" s="136"/>
    </row>
    <row r="50" spans="1:16" x14ac:dyDescent="0.15">
      <c r="A50" s="136" t="s">
        <v>59</v>
      </c>
      <c r="B50" s="136" t="e">
        <f>NA()</f>
        <v>#N/A</v>
      </c>
      <c r="C50" s="136">
        <f>IF(ISNUMBER('実質公債費比率（分子）の構造'!K$53),'実質公債費比率（分子）の構造'!K$53,NA())</f>
        <v>735</v>
      </c>
      <c r="D50" s="136" t="e">
        <f>NA()</f>
        <v>#N/A</v>
      </c>
      <c r="E50" s="136" t="e">
        <f>NA()</f>
        <v>#N/A</v>
      </c>
      <c r="F50" s="136">
        <f>IF(ISNUMBER('実質公債費比率（分子）の構造'!L$53),'実質公債費比率（分子）の構造'!L$53,NA())</f>
        <v>592</v>
      </c>
      <c r="G50" s="136" t="e">
        <f>NA()</f>
        <v>#N/A</v>
      </c>
      <c r="H50" s="136" t="e">
        <f>NA()</f>
        <v>#N/A</v>
      </c>
      <c r="I50" s="136">
        <f>IF(ISNUMBER('実質公債費比率（分子）の構造'!M$53),'実質公債費比率（分子）の構造'!M$53,NA())</f>
        <v>578</v>
      </c>
      <c r="J50" s="136" t="e">
        <f>NA()</f>
        <v>#N/A</v>
      </c>
      <c r="K50" s="136" t="e">
        <f>NA()</f>
        <v>#N/A</v>
      </c>
      <c r="L50" s="136">
        <f>IF(ISNUMBER('実質公債費比率（分子）の構造'!N$53),'実質公債費比率（分子）の構造'!N$53,NA())</f>
        <v>374</v>
      </c>
      <c r="M50" s="136" t="e">
        <f>NA()</f>
        <v>#N/A</v>
      </c>
      <c r="N50" s="136" t="e">
        <f>NA()</f>
        <v>#N/A</v>
      </c>
      <c r="O50" s="136">
        <f>IF(ISNUMBER('実質公債費比率（分子）の構造'!O$53),'実質公債費比率（分子）の構造'!O$53,NA())</f>
        <v>332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6715</v>
      </c>
      <c r="E56" s="135"/>
      <c r="F56" s="135"/>
      <c r="G56" s="135">
        <f>'将来負担比率（分子）の構造'!J$51</f>
        <v>7159</v>
      </c>
      <c r="H56" s="135"/>
      <c r="I56" s="135"/>
      <c r="J56" s="135">
        <f>'将来負担比率（分子）の構造'!K$51</f>
        <v>6868</v>
      </c>
      <c r="K56" s="135"/>
      <c r="L56" s="135"/>
      <c r="M56" s="135">
        <f>'将来負担比率（分子）の構造'!L$51</f>
        <v>6836</v>
      </c>
      <c r="N56" s="135"/>
      <c r="O56" s="135"/>
      <c r="P56" s="135">
        <f>'将来負担比率（分子）の構造'!M$51</f>
        <v>6634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683</v>
      </c>
      <c r="N57" s="135"/>
      <c r="O57" s="135"/>
      <c r="P57" s="135">
        <f>'将来負担比率（分子）の構造'!M$50</f>
        <v>1462</v>
      </c>
    </row>
    <row r="58" spans="1:16" x14ac:dyDescent="0.15">
      <c r="A58" s="135" t="s">
        <v>34</v>
      </c>
      <c r="B58" s="135"/>
      <c r="C58" s="135"/>
      <c r="D58" s="135">
        <f>'将来負担比率（分子）の構造'!I$49</f>
        <v>402</v>
      </c>
      <c r="E58" s="135"/>
      <c r="F58" s="135"/>
      <c r="G58" s="135">
        <f>'将来負担比率（分子）の構造'!J$49</f>
        <v>338</v>
      </c>
      <c r="H58" s="135"/>
      <c r="I58" s="135"/>
      <c r="J58" s="135">
        <f>'将来負担比率（分子）の構造'!K$49</f>
        <v>363</v>
      </c>
      <c r="K58" s="135"/>
      <c r="L58" s="135"/>
      <c r="M58" s="135">
        <f>'将来負担比率（分子）の構造'!L$49</f>
        <v>991</v>
      </c>
      <c r="N58" s="135"/>
      <c r="O58" s="135"/>
      <c r="P58" s="135">
        <f>'将来負担比率（分子）の構造'!M$49</f>
        <v>1054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256</v>
      </c>
      <c r="C61" s="135"/>
      <c r="D61" s="135"/>
      <c r="E61" s="135">
        <f>'将来負担比率（分子）の構造'!J$46</f>
        <v>179</v>
      </c>
      <c r="F61" s="135"/>
      <c r="G61" s="135"/>
      <c r="H61" s="135">
        <f>'将来負担比率（分子）の構造'!K$46</f>
        <v>286</v>
      </c>
      <c r="I61" s="135"/>
      <c r="J61" s="135"/>
      <c r="K61" s="135">
        <f>'将来負担比率（分子）の構造'!L$46</f>
        <v>131</v>
      </c>
      <c r="L61" s="135"/>
      <c r="M61" s="135"/>
      <c r="N61" s="135">
        <f>'将来負担比率（分子）の構造'!M$46</f>
        <v>130</v>
      </c>
      <c r="O61" s="135"/>
      <c r="P61" s="135"/>
    </row>
    <row r="62" spans="1:16" x14ac:dyDescent="0.15">
      <c r="A62" s="135" t="s">
        <v>29</v>
      </c>
      <c r="B62" s="135">
        <f>'将来負担比率（分子）の構造'!I$45</f>
        <v>1635</v>
      </c>
      <c r="C62" s="135"/>
      <c r="D62" s="135"/>
      <c r="E62" s="135">
        <f>'将来負担比率（分子）の構造'!J$45</f>
        <v>1755</v>
      </c>
      <c r="F62" s="135"/>
      <c r="G62" s="135"/>
      <c r="H62" s="135">
        <f>'将来負担比率（分子）の構造'!K$45</f>
        <v>1623</v>
      </c>
      <c r="I62" s="135"/>
      <c r="J62" s="135"/>
      <c r="K62" s="135">
        <f>'将来負担比率（分子）の構造'!L$45</f>
        <v>1588</v>
      </c>
      <c r="L62" s="135"/>
      <c r="M62" s="135"/>
      <c r="N62" s="135">
        <f>'将来負担比率（分子）の構造'!M$45</f>
        <v>1665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4609</v>
      </c>
      <c r="C64" s="135"/>
      <c r="D64" s="135"/>
      <c r="E64" s="135">
        <f>'将来負担比率（分子）の構造'!J$43</f>
        <v>3912</v>
      </c>
      <c r="F64" s="135"/>
      <c r="G64" s="135"/>
      <c r="H64" s="135">
        <f>'将来負担比率（分子）の構造'!K$43</f>
        <v>3576</v>
      </c>
      <c r="I64" s="135"/>
      <c r="J64" s="135"/>
      <c r="K64" s="135">
        <f>'将来負担比率（分子）の構造'!L$43</f>
        <v>3012</v>
      </c>
      <c r="L64" s="135"/>
      <c r="M64" s="135"/>
      <c r="N64" s="135">
        <f>'将来負担比率（分子）の構造'!M$43</f>
        <v>2707</v>
      </c>
      <c r="O64" s="135"/>
      <c r="P64" s="135"/>
    </row>
    <row r="65" spans="1:16" x14ac:dyDescent="0.15">
      <c r="A65" s="135" t="s">
        <v>26</v>
      </c>
      <c r="B65" s="135">
        <f>'将来負担比率（分子）の構造'!I$42</f>
        <v>42</v>
      </c>
      <c r="C65" s="135"/>
      <c r="D65" s="135"/>
      <c r="E65" s="135">
        <f>'将来負担比率（分子）の構造'!J$42</f>
        <v>37</v>
      </c>
      <c r="F65" s="135"/>
      <c r="G65" s="135"/>
      <c r="H65" s="135">
        <f>'将来負担比率（分子）の構造'!K$42</f>
        <v>33</v>
      </c>
      <c r="I65" s="135"/>
      <c r="J65" s="135"/>
      <c r="K65" s="135">
        <f>'将来負担比率（分子）の構造'!L$42</f>
        <v>29</v>
      </c>
      <c r="L65" s="135"/>
      <c r="M65" s="135"/>
      <c r="N65" s="135">
        <f>'将来負担比率（分子）の構造'!M$42</f>
        <v>25</v>
      </c>
      <c r="O65" s="135"/>
      <c r="P65" s="135"/>
    </row>
    <row r="66" spans="1:16" x14ac:dyDescent="0.15">
      <c r="A66" s="135" t="s">
        <v>25</v>
      </c>
      <c r="B66" s="135">
        <f>'将来負担比率（分子）の構造'!I$41</f>
        <v>8313</v>
      </c>
      <c r="C66" s="135"/>
      <c r="D66" s="135"/>
      <c r="E66" s="135">
        <f>'将来負担比率（分子）の構造'!J$41</f>
        <v>8111</v>
      </c>
      <c r="F66" s="135"/>
      <c r="G66" s="135"/>
      <c r="H66" s="135">
        <f>'将来負担比率（分子）の構造'!K$41</f>
        <v>7881</v>
      </c>
      <c r="I66" s="135"/>
      <c r="J66" s="135"/>
      <c r="K66" s="135">
        <f>'将来負担比率（分子）の構造'!L$41</f>
        <v>8097</v>
      </c>
      <c r="L66" s="135"/>
      <c r="M66" s="135"/>
      <c r="N66" s="135">
        <f>'将来負担比率（分子）の構造'!M$41</f>
        <v>8414</v>
      </c>
      <c r="O66" s="135"/>
      <c r="P66" s="135"/>
    </row>
    <row r="67" spans="1:16" x14ac:dyDescent="0.15">
      <c r="A67" s="135" t="s">
        <v>63</v>
      </c>
      <c r="B67" s="135" t="e">
        <f>NA()</f>
        <v>#N/A</v>
      </c>
      <c r="C67" s="135">
        <f>IF(ISNUMBER('将来負担比率（分子）の構造'!I$52), IF('将来負担比率（分子）の構造'!I$52 &lt; 0, 0, '将来負担比率（分子）の構造'!I$52), NA())</f>
        <v>7738</v>
      </c>
      <c r="D67" s="135" t="e">
        <f>NA()</f>
        <v>#N/A</v>
      </c>
      <c r="E67" s="135" t="e">
        <f>NA()</f>
        <v>#N/A</v>
      </c>
      <c r="F67" s="135">
        <f>IF(ISNUMBER('将来負担比率（分子）の構造'!J$52), IF('将来負担比率（分子）の構造'!J$52 &lt; 0, 0, '将来負担比率（分子）の構造'!J$52), NA())</f>
        <v>6497</v>
      </c>
      <c r="G67" s="135" t="e">
        <f>NA()</f>
        <v>#N/A</v>
      </c>
      <c r="H67" s="135" t="e">
        <f>NA()</f>
        <v>#N/A</v>
      </c>
      <c r="I67" s="135">
        <f>IF(ISNUMBER('将来負担比率（分子）の構造'!K$52), IF('将来負担比率（分子）の構造'!K$52 &lt; 0, 0, '将来負担比率（分子）の構造'!K$52), NA())</f>
        <v>6168</v>
      </c>
      <c r="J67" s="135" t="e">
        <f>NA()</f>
        <v>#N/A</v>
      </c>
      <c r="K67" s="135" t="e">
        <f>NA()</f>
        <v>#N/A</v>
      </c>
      <c r="L67" s="135">
        <f>IF(ISNUMBER('将来負担比率（分子）の構造'!L$52), IF('将来負担比率（分子）の構造'!L$52 &lt; 0, 0, '将来負担比率（分子）の構造'!L$52), NA())</f>
        <v>4346</v>
      </c>
      <c r="M67" s="135" t="e">
        <f>NA()</f>
        <v>#N/A</v>
      </c>
      <c r="N67" s="135" t="e">
        <f>NA()</f>
        <v>#N/A</v>
      </c>
      <c r="O67" s="135">
        <f>IF(ISNUMBER('将来負担比率（分子）の構造'!M$52), IF('将来負担比率（分子）の構造'!M$52 &lt; 0, 0, '将来負担比率（分子）の構造'!M$52), NA())</f>
        <v>3790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921169</v>
      </c>
      <c r="S5" s="581"/>
      <c r="T5" s="581"/>
      <c r="U5" s="581"/>
      <c r="V5" s="581"/>
      <c r="W5" s="581"/>
      <c r="X5" s="581"/>
      <c r="Y5" s="582"/>
      <c r="Z5" s="583">
        <v>9.1999999999999993</v>
      </c>
      <c r="AA5" s="583"/>
      <c r="AB5" s="583"/>
      <c r="AC5" s="583"/>
      <c r="AD5" s="584">
        <v>921169</v>
      </c>
      <c r="AE5" s="584"/>
      <c r="AF5" s="584"/>
      <c r="AG5" s="584"/>
      <c r="AH5" s="584"/>
      <c r="AI5" s="584"/>
      <c r="AJ5" s="584"/>
      <c r="AK5" s="584"/>
      <c r="AL5" s="585">
        <v>19.100000000000001</v>
      </c>
      <c r="AM5" s="586"/>
      <c r="AN5" s="586"/>
      <c r="AO5" s="587"/>
      <c r="AP5" s="577" t="s">
        <v>208</v>
      </c>
      <c r="AQ5" s="578"/>
      <c r="AR5" s="578"/>
      <c r="AS5" s="578"/>
      <c r="AT5" s="578"/>
      <c r="AU5" s="578"/>
      <c r="AV5" s="578"/>
      <c r="AW5" s="578"/>
      <c r="AX5" s="578"/>
      <c r="AY5" s="578"/>
      <c r="AZ5" s="578"/>
      <c r="BA5" s="578"/>
      <c r="BB5" s="578"/>
      <c r="BC5" s="578"/>
      <c r="BD5" s="578"/>
      <c r="BE5" s="578"/>
      <c r="BF5" s="579"/>
      <c r="BG5" s="591">
        <v>916470</v>
      </c>
      <c r="BH5" s="592"/>
      <c r="BI5" s="592"/>
      <c r="BJ5" s="592"/>
      <c r="BK5" s="592"/>
      <c r="BL5" s="592"/>
      <c r="BM5" s="592"/>
      <c r="BN5" s="593"/>
      <c r="BO5" s="594">
        <v>99.5</v>
      </c>
      <c r="BP5" s="594"/>
      <c r="BQ5" s="594"/>
      <c r="BR5" s="594"/>
      <c r="BS5" s="595">
        <v>114420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67763</v>
      </c>
      <c r="S6" s="592"/>
      <c r="T6" s="592"/>
      <c r="U6" s="592"/>
      <c r="V6" s="592"/>
      <c r="W6" s="592"/>
      <c r="X6" s="592"/>
      <c r="Y6" s="593"/>
      <c r="Z6" s="594">
        <v>0.7</v>
      </c>
      <c r="AA6" s="594"/>
      <c r="AB6" s="594"/>
      <c r="AC6" s="594"/>
      <c r="AD6" s="595">
        <v>67763</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916470</v>
      </c>
      <c r="BH6" s="592"/>
      <c r="BI6" s="592"/>
      <c r="BJ6" s="592"/>
      <c r="BK6" s="592"/>
      <c r="BL6" s="592"/>
      <c r="BM6" s="592"/>
      <c r="BN6" s="593"/>
      <c r="BO6" s="594">
        <v>99.5</v>
      </c>
      <c r="BP6" s="594"/>
      <c r="BQ6" s="594"/>
      <c r="BR6" s="594"/>
      <c r="BS6" s="595">
        <v>114420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88699</v>
      </c>
      <c r="CS6" s="592"/>
      <c r="CT6" s="592"/>
      <c r="CU6" s="592"/>
      <c r="CV6" s="592"/>
      <c r="CW6" s="592"/>
      <c r="CX6" s="592"/>
      <c r="CY6" s="593"/>
      <c r="CZ6" s="594">
        <v>0.9</v>
      </c>
      <c r="DA6" s="594"/>
      <c r="DB6" s="594"/>
      <c r="DC6" s="594"/>
      <c r="DD6" s="600" t="s">
        <v>215</v>
      </c>
      <c r="DE6" s="592"/>
      <c r="DF6" s="592"/>
      <c r="DG6" s="592"/>
      <c r="DH6" s="592"/>
      <c r="DI6" s="592"/>
      <c r="DJ6" s="592"/>
      <c r="DK6" s="592"/>
      <c r="DL6" s="592"/>
      <c r="DM6" s="592"/>
      <c r="DN6" s="592"/>
      <c r="DO6" s="592"/>
      <c r="DP6" s="593"/>
      <c r="DQ6" s="600">
        <v>88699</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1813</v>
      </c>
      <c r="S7" s="592"/>
      <c r="T7" s="592"/>
      <c r="U7" s="592"/>
      <c r="V7" s="592"/>
      <c r="W7" s="592"/>
      <c r="X7" s="592"/>
      <c r="Y7" s="593"/>
      <c r="Z7" s="594">
        <v>0</v>
      </c>
      <c r="AA7" s="594"/>
      <c r="AB7" s="594"/>
      <c r="AC7" s="594"/>
      <c r="AD7" s="595">
        <v>1813</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329833</v>
      </c>
      <c r="BH7" s="592"/>
      <c r="BI7" s="592"/>
      <c r="BJ7" s="592"/>
      <c r="BK7" s="592"/>
      <c r="BL7" s="592"/>
      <c r="BM7" s="592"/>
      <c r="BN7" s="593"/>
      <c r="BO7" s="594">
        <v>35.799999999999997</v>
      </c>
      <c r="BP7" s="594"/>
      <c r="BQ7" s="594"/>
      <c r="BR7" s="594"/>
      <c r="BS7" s="595">
        <v>12788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2522532</v>
      </c>
      <c r="CS7" s="592"/>
      <c r="CT7" s="592"/>
      <c r="CU7" s="592"/>
      <c r="CV7" s="592"/>
      <c r="CW7" s="592"/>
      <c r="CX7" s="592"/>
      <c r="CY7" s="593"/>
      <c r="CZ7" s="594">
        <v>25.5</v>
      </c>
      <c r="DA7" s="594"/>
      <c r="DB7" s="594"/>
      <c r="DC7" s="594"/>
      <c r="DD7" s="600">
        <v>813702</v>
      </c>
      <c r="DE7" s="592"/>
      <c r="DF7" s="592"/>
      <c r="DG7" s="592"/>
      <c r="DH7" s="592"/>
      <c r="DI7" s="592"/>
      <c r="DJ7" s="592"/>
      <c r="DK7" s="592"/>
      <c r="DL7" s="592"/>
      <c r="DM7" s="592"/>
      <c r="DN7" s="592"/>
      <c r="DO7" s="592"/>
      <c r="DP7" s="593"/>
      <c r="DQ7" s="600">
        <v>1876871</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1572</v>
      </c>
      <c r="S8" s="592"/>
      <c r="T8" s="592"/>
      <c r="U8" s="592"/>
      <c r="V8" s="592"/>
      <c r="W8" s="592"/>
      <c r="X8" s="592"/>
      <c r="Y8" s="593"/>
      <c r="Z8" s="594">
        <v>0</v>
      </c>
      <c r="AA8" s="594"/>
      <c r="AB8" s="594"/>
      <c r="AC8" s="594"/>
      <c r="AD8" s="595">
        <v>1572</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11944</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2381037</v>
      </c>
      <c r="CS8" s="592"/>
      <c r="CT8" s="592"/>
      <c r="CU8" s="592"/>
      <c r="CV8" s="592"/>
      <c r="CW8" s="592"/>
      <c r="CX8" s="592"/>
      <c r="CY8" s="593"/>
      <c r="CZ8" s="594">
        <v>24</v>
      </c>
      <c r="DA8" s="594"/>
      <c r="DB8" s="594"/>
      <c r="DC8" s="594"/>
      <c r="DD8" s="600">
        <v>20910</v>
      </c>
      <c r="DE8" s="592"/>
      <c r="DF8" s="592"/>
      <c r="DG8" s="592"/>
      <c r="DH8" s="592"/>
      <c r="DI8" s="592"/>
      <c r="DJ8" s="592"/>
      <c r="DK8" s="592"/>
      <c r="DL8" s="592"/>
      <c r="DM8" s="592"/>
      <c r="DN8" s="592"/>
      <c r="DO8" s="592"/>
      <c r="DP8" s="593"/>
      <c r="DQ8" s="600">
        <v>1165066</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2141</v>
      </c>
      <c r="S9" s="592"/>
      <c r="T9" s="592"/>
      <c r="U9" s="592"/>
      <c r="V9" s="592"/>
      <c r="W9" s="592"/>
      <c r="X9" s="592"/>
      <c r="Y9" s="593"/>
      <c r="Z9" s="594">
        <v>0</v>
      </c>
      <c r="AA9" s="594"/>
      <c r="AB9" s="594"/>
      <c r="AC9" s="594"/>
      <c r="AD9" s="595">
        <v>2141</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241108</v>
      </c>
      <c r="BH9" s="592"/>
      <c r="BI9" s="592"/>
      <c r="BJ9" s="592"/>
      <c r="BK9" s="592"/>
      <c r="BL9" s="592"/>
      <c r="BM9" s="592"/>
      <c r="BN9" s="593"/>
      <c r="BO9" s="594">
        <v>26.2</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926119</v>
      </c>
      <c r="CS9" s="592"/>
      <c r="CT9" s="592"/>
      <c r="CU9" s="592"/>
      <c r="CV9" s="592"/>
      <c r="CW9" s="592"/>
      <c r="CX9" s="592"/>
      <c r="CY9" s="593"/>
      <c r="CZ9" s="594">
        <v>9.3000000000000007</v>
      </c>
      <c r="DA9" s="594"/>
      <c r="DB9" s="594"/>
      <c r="DC9" s="594"/>
      <c r="DD9" s="600">
        <v>27565</v>
      </c>
      <c r="DE9" s="592"/>
      <c r="DF9" s="592"/>
      <c r="DG9" s="592"/>
      <c r="DH9" s="592"/>
      <c r="DI9" s="592"/>
      <c r="DJ9" s="592"/>
      <c r="DK9" s="592"/>
      <c r="DL9" s="592"/>
      <c r="DM9" s="592"/>
      <c r="DN9" s="592"/>
      <c r="DO9" s="592"/>
      <c r="DP9" s="593"/>
      <c r="DQ9" s="600">
        <v>836014</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98303</v>
      </c>
      <c r="S10" s="592"/>
      <c r="T10" s="592"/>
      <c r="U10" s="592"/>
      <c r="V10" s="592"/>
      <c r="W10" s="592"/>
      <c r="X10" s="592"/>
      <c r="Y10" s="593"/>
      <c r="Z10" s="594">
        <v>1</v>
      </c>
      <c r="AA10" s="594"/>
      <c r="AB10" s="594"/>
      <c r="AC10" s="594"/>
      <c r="AD10" s="595">
        <v>98303</v>
      </c>
      <c r="AE10" s="595"/>
      <c r="AF10" s="595"/>
      <c r="AG10" s="595"/>
      <c r="AH10" s="595"/>
      <c r="AI10" s="595"/>
      <c r="AJ10" s="595"/>
      <c r="AK10" s="595"/>
      <c r="AL10" s="596">
        <v>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41163</v>
      </c>
      <c r="BH10" s="592"/>
      <c r="BI10" s="592"/>
      <c r="BJ10" s="592"/>
      <c r="BK10" s="592"/>
      <c r="BL10" s="592"/>
      <c r="BM10" s="592"/>
      <c r="BN10" s="593"/>
      <c r="BO10" s="594">
        <v>4.5</v>
      </c>
      <c r="BP10" s="594"/>
      <c r="BQ10" s="594"/>
      <c r="BR10" s="594"/>
      <c r="BS10" s="600">
        <v>6921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24858</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5257</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1153</v>
      </c>
      <c r="S11" s="592"/>
      <c r="T11" s="592"/>
      <c r="U11" s="592"/>
      <c r="V11" s="592"/>
      <c r="W11" s="592"/>
      <c r="X11" s="592"/>
      <c r="Y11" s="593"/>
      <c r="Z11" s="594">
        <v>0</v>
      </c>
      <c r="AA11" s="594"/>
      <c r="AB11" s="594"/>
      <c r="AC11" s="594"/>
      <c r="AD11" s="595">
        <v>1153</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35618</v>
      </c>
      <c r="BH11" s="592"/>
      <c r="BI11" s="592"/>
      <c r="BJ11" s="592"/>
      <c r="BK11" s="592"/>
      <c r="BL11" s="592"/>
      <c r="BM11" s="592"/>
      <c r="BN11" s="593"/>
      <c r="BO11" s="594">
        <v>3.9</v>
      </c>
      <c r="BP11" s="594"/>
      <c r="BQ11" s="594"/>
      <c r="BR11" s="594"/>
      <c r="BS11" s="600">
        <v>5867</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113030</v>
      </c>
      <c r="CS11" s="592"/>
      <c r="CT11" s="592"/>
      <c r="CU11" s="592"/>
      <c r="CV11" s="592"/>
      <c r="CW11" s="592"/>
      <c r="CX11" s="592"/>
      <c r="CY11" s="593"/>
      <c r="CZ11" s="594">
        <v>1.1000000000000001</v>
      </c>
      <c r="DA11" s="594"/>
      <c r="DB11" s="594"/>
      <c r="DC11" s="594"/>
      <c r="DD11" s="600" t="s">
        <v>112</v>
      </c>
      <c r="DE11" s="592"/>
      <c r="DF11" s="592"/>
      <c r="DG11" s="592"/>
      <c r="DH11" s="592"/>
      <c r="DI11" s="592"/>
      <c r="DJ11" s="592"/>
      <c r="DK11" s="592"/>
      <c r="DL11" s="592"/>
      <c r="DM11" s="592"/>
      <c r="DN11" s="592"/>
      <c r="DO11" s="592"/>
      <c r="DP11" s="593"/>
      <c r="DQ11" s="600">
        <v>69900</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454468</v>
      </c>
      <c r="BH12" s="592"/>
      <c r="BI12" s="592"/>
      <c r="BJ12" s="592"/>
      <c r="BK12" s="592"/>
      <c r="BL12" s="592"/>
      <c r="BM12" s="592"/>
      <c r="BN12" s="593"/>
      <c r="BO12" s="594">
        <v>49.3</v>
      </c>
      <c r="BP12" s="594"/>
      <c r="BQ12" s="594"/>
      <c r="BR12" s="594"/>
      <c r="BS12" s="600">
        <v>100496</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164989</v>
      </c>
      <c r="CS12" s="592"/>
      <c r="CT12" s="592"/>
      <c r="CU12" s="592"/>
      <c r="CV12" s="592"/>
      <c r="CW12" s="592"/>
      <c r="CX12" s="592"/>
      <c r="CY12" s="593"/>
      <c r="CZ12" s="594">
        <v>1.7</v>
      </c>
      <c r="DA12" s="594"/>
      <c r="DB12" s="594"/>
      <c r="DC12" s="594"/>
      <c r="DD12" s="600">
        <v>44588</v>
      </c>
      <c r="DE12" s="592"/>
      <c r="DF12" s="592"/>
      <c r="DG12" s="592"/>
      <c r="DH12" s="592"/>
      <c r="DI12" s="592"/>
      <c r="DJ12" s="592"/>
      <c r="DK12" s="592"/>
      <c r="DL12" s="592"/>
      <c r="DM12" s="592"/>
      <c r="DN12" s="592"/>
      <c r="DO12" s="592"/>
      <c r="DP12" s="593"/>
      <c r="DQ12" s="600">
        <v>132086</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17333</v>
      </c>
      <c r="S13" s="592"/>
      <c r="T13" s="592"/>
      <c r="U13" s="592"/>
      <c r="V13" s="592"/>
      <c r="W13" s="592"/>
      <c r="X13" s="592"/>
      <c r="Y13" s="593"/>
      <c r="Z13" s="594">
        <v>0.2</v>
      </c>
      <c r="AA13" s="594"/>
      <c r="AB13" s="594"/>
      <c r="AC13" s="594"/>
      <c r="AD13" s="595">
        <v>17333</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447705</v>
      </c>
      <c r="BH13" s="592"/>
      <c r="BI13" s="592"/>
      <c r="BJ13" s="592"/>
      <c r="BK13" s="592"/>
      <c r="BL13" s="592"/>
      <c r="BM13" s="592"/>
      <c r="BN13" s="593"/>
      <c r="BO13" s="594">
        <v>48.6</v>
      </c>
      <c r="BP13" s="594"/>
      <c r="BQ13" s="594"/>
      <c r="BR13" s="594"/>
      <c r="BS13" s="600">
        <v>100496</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1799701</v>
      </c>
      <c r="CS13" s="592"/>
      <c r="CT13" s="592"/>
      <c r="CU13" s="592"/>
      <c r="CV13" s="592"/>
      <c r="CW13" s="592"/>
      <c r="CX13" s="592"/>
      <c r="CY13" s="593"/>
      <c r="CZ13" s="594">
        <v>18.2</v>
      </c>
      <c r="DA13" s="594"/>
      <c r="DB13" s="594"/>
      <c r="DC13" s="594"/>
      <c r="DD13" s="600">
        <v>863502</v>
      </c>
      <c r="DE13" s="592"/>
      <c r="DF13" s="592"/>
      <c r="DG13" s="592"/>
      <c r="DH13" s="592"/>
      <c r="DI13" s="592"/>
      <c r="DJ13" s="592"/>
      <c r="DK13" s="592"/>
      <c r="DL13" s="592"/>
      <c r="DM13" s="592"/>
      <c r="DN13" s="592"/>
      <c r="DO13" s="592"/>
      <c r="DP13" s="593"/>
      <c r="DQ13" s="600">
        <v>968593</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14689</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268298</v>
      </c>
      <c r="CS14" s="592"/>
      <c r="CT14" s="592"/>
      <c r="CU14" s="592"/>
      <c r="CV14" s="592"/>
      <c r="CW14" s="592"/>
      <c r="CX14" s="592"/>
      <c r="CY14" s="593"/>
      <c r="CZ14" s="594">
        <v>2.7</v>
      </c>
      <c r="DA14" s="594"/>
      <c r="DB14" s="594"/>
      <c r="DC14" s="594"/>
      <c r="DD14" s="600">
        <v>43359</v>
      </c>
      <c r="DE14" s="592"/>
      <c r="DF14" s="592"/>
      <c r="DG14" s="592"/>
      <c r="DH14" s="592"/>
      <c r="DI14" s="592"/>
      <c r="DJ14" s="592"/>
      <c r="DK14" s="592"/>
      <c r="DL14" s="592"/>
      <c r="DM14" s="592"/>
      <c r="DN14" s="592"/>
      <c r="DO14" s="592"/>
      <c r="DP14" s="593"/>
      <c r="DQ14" s="600">
        <v>232184</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824</v>
      </c>
      <c r="S15" s="592"/>
      <c r="T15" s="592"/>
      <c r="U15" s="592"/>
      <c r="V15" s="592"/>
      <c r="W15" s="592"/>
      <c r="X15" s="592"/>
      <c r="Y15" s="593"/>
      <c r="Z15" s="594">
        <v>0</v>
      </c>
      <c r="AA15" s="594"/>
      <c r="AB15" s="594"/>
      <c r="AC15" s="594"/>
      <c r="AD15" s="595">
        <v>824</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104984</v>
      </c>
      <c r="BH15" s="592"/>
      <c r="BI15" s="592"/>
      <c r="BJ15" s="592"/>
      <c r="BK15" s="592"/>
      <c r="BL15" s="592"/>
      <c r="BM15" s="592"/>
      <c r="BN15" s="593"/>
      <c r="BO15" s="594">
        <v>11.4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804344</v>
      </c>
      <c r="CS15" s="592"/>
      <c r="CT15" s="592"/>
      <c r="CU15" s="592"/>
      <c r="CV15" s="592"/>
      <c r="CW15" s="592"/>
      <c r="CX15" s="592"/>
      <c r="CY15" s="593"/>
      <c r="CZ15" s="594">
        <v>8.1</v>
      </c>
      <c r="DA15" s="594"/>
      <c r="DB15" s="594"/>
      <c r="DC15" s="594"/>
      <c r="DD15" s="600">
        <v>152281</v>
      </c>
      <c r="DE15" s="592"/>
      <c r="DF15" s="592"/>
      <c r="DG15" s="592"/>
      <c r="DH15" s="592"/>
      <c r="DI15" s="592"/>
      <c r="DJ15" s="592"/>
      <c r="DK15" s="592"/>
      <c r="DL15" s="592"/>
      <c r="DM15" s="592"/>
      <c r="DN15" s="592"/>
      <c r="DO15" s="592"/>
      <c r="DP15" s="593"/>
      <c r="DQ15" s="600">
        <v>570529</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4838233</v>
      </c>
      <c r="S16" s="592"/>
      <c r="T16" s="592"/>
      <c r="U16" s="592"/>
      <c r="V16" s="592"/>
      <c r="W16" s="592"/>
      <c r="X16" s="592"/>
      <c r="Y16" s="593"/>
      <c r="Z16" s="594">
        <v>48.1</v>
      </c>
      <c r="AA16" s="594"/>
      <c r="AB16" s="594"/>
      <c r="AC16" s="594"/>
      <c r="AD16" s="595">
        <v>3688899</v>
      </c>
      <c r="AE16" s="595"/>
      <c r="AF16" s="595"/>
      <c r="AG16" s="595"/>
      <c r="AH16" s="595"/>
      <c r="AI16" s="595"/>
      <c r="AJ16" s="595"/>
      <c r="AK16" s="595"/>
      <c r="AL16" s="596">
        <v>76.3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12496</v>
      </c>
      <c r="BH16" s="592"/>
      <c r="BI16" s="592"/>
      <c r="BJ16" s="592"/>
      <c r="BK16" s="592"/>
      <c r="BL16" s="592"/>
      <c r="BM16" s="592"/>
      <c r="BN16" s="593"/>
      <c r="BO16" s="594">
        <v>1.4</v>
      </c>
      <c r="BP16" s="594"/>
      <c r="BQ16" s="594"/>
      <c r="BR16" s="594"/>
      <c r="BS16" s="600">
        <v>1136</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2029</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629</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3688899</v>
      </c>
      <c r="S17" s="592"/>
      <c r="T17" s="592"/>
      <c r="U17" s="592"/>
      <c r="V17" s="592"/>
      <c r="W17" s="592"/>
      <c r="X17" s="592"/>
      <c r="Y17" s="593"/>
      <c r="Z17" s="594">
        <v>36.700000000000003</v>
      </c>
      <c r="AA17" s="594"/>
      <c r="AB17" s="594"/>
      <c r="AC17" s="594"/>
      <c r="AD17" s="595">
        <v>3688899</v>
      </c>
      <c r="AE17" s="595"/>
      <c r="AF17" s="595"/>
      <c r="AG17" s="595"/>
      <c r="AH17" s="595"/>
      <c r="AI17" s="595"/>
      <c r="AJ17" s="595"/>
      <c r="AK17" s="595"/>
      <c r="AL17" s="596">
        <v>76.3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814683</v>
      </c>
      <c r="CS17" s="592"/>
      <c r="CT17" s="592"/>
      <c r="CU17" s="592"/>
      <c r="CV17" s="592"/>
      <c r="CW17" s="592"/>
      <c r="CX17" s="592"/>
      <c r="CY17" s="593"/>
      <c r="CZ17" s="594">
        <v>8.1999999999999993</v>
      </c>
      <c r="DA17" s="594"/>
      <c r="DB17" s="594"/>
      <c r="DC17" s="594"/>
      <c r="DD17" s="600" t="s">
        <v>112</v>
      </c>
      <c r="DE17" s="592"/>
      <c r="DF17" s="592"/>
      <c r="DG17" s="592"/>
      <c r="DH17" s="592"/>
      <c r="DI17" s="592"/>
      <c r="DJ17" s="592"/>
      <c r="DK17" s="592"/>
      <c r="DL17" s="592"/>
      <c r="DM17" s="592"/>
      <c r="DN17" s="592"/>
      <c r="DO17" s="592"/>
      <c r="DP17" s="593"/>
      <c r="DQ17" s="600">
        <v>683015</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1148372</v>
      </c>
      <c r="S18" s="592"/>
      <c r="T18" s="592"/>
      <c r="U18" s="592"/>
      <c r="V18" s="592"/>
      <c r="W18" s="592"/>
      <c r="X18" s="592"/>
      <c r="Y18" s="593"/>
      <c r="Z18" s="594">
        <v>11.4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962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4699</v>
      </c>
      <c r="BH19" s="592"/>
      <c r="BI19" s="592"/>
      <c r="BJ19" s="592"/>
      <c r="BK19" s="592"/>
      <c r="BL19" s="592"/>
      <c r="BM19" s="592"/>
      <c r="BN19" s="593"/>
      <c r="BO19" s="594">
        <v>0.5</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5950304</v>
      </c>
      <c r="S20" s="592"/>
      <c r="T20" s="592"/>
      <c r="U20" s="592"/>
      <c r="V20" s="592"/>
      <c r="W20" s="592"/>
      <c r="X20" s="592"/>
      <c r="Y20" s="593"/>
      <c r="Z20" s="594">
        <v>59.2</v>
      </c>
      <c r="AA20" s="594"/>
      <c r="AB20" s="594"/>
      <c r="AC20" s="594"/>
      <c r="AD20" s="595">
        <v>4800970</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4699</v>
      </c>
      <c r="BH20" s="592"/>
      <c r="BI20" s="592"/>
      <c r="BJ20" s="592"/>
      <c r="BK20" s="592"/>
      <c r="BL20" s="592"/>
      <c r="BM20" s="592"/>
      <c r="BN20" s="593"/>
      <c r="BO20" s="594">
        <v>0.5</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9910319</v>
      </c>
      <c r="CS20" s="592"/>
      <c r="CT20" s="592"/>
      <c r="CU20" s="592"/>
      <c r="CV20" s="592"/>
      <c r="CW20" s="592"/>
      <c r="CX20" s="592"/>
      <c r="CY20" s="593"/>
      <c r="CZ20" s="594">
        <v>100</v>
      </c>
      <c r="DA20" s="594"/>
      <c r="DB20" s="594"/>
      <c r="DC20" s="594"/>
      <c r="DD20" s="600">
        <v>1965907</v>
      </c>
      <c r="DE20" s="592"/>
      <c r="DF20" s="592"/>
      <c r="DG20" s="592"/>
      <c r="DH20" s="592"/>
      <c r="DI20" s="592"/>
      <c r="DJ20" s="592"/>
      <c r="DK20" s="592"/>
      <c r="DL20" s="592"/>
      <c r="DM20" s="592"/>
      <c r="DN20" s="592"/>
      <c r="DO20" s="592"/>
      <c r="DP20" s="593"/>
      <c r="DQ20" s="600">
        <v>6628843</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968</v>
      </c>
      <c r="S21" s="592"/>
      <c r="T21" s="592"/>
      <c r="U21" s="592"/>
      <c r="V21" s="592"/>
      <c r="W21" s="592"/>
      <c r="X21" s="592"/>
      <c r="Y21" s="593"/>
      <c r="Z21" s="594">
        <v>0</v>
      </c>
      <c r="AA21" s="594"/>
      <c r="AB21" s="594"/>
      <c r="AC21" s="594"/>
      <c r="AD21" s="595">
        <v>968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4699</v>
      </c>
      <c r="BH21" s="592"/>
      <c r="BI21" s="592"/>
      <c r="BJ21" s="592"/>
      <c r="BK21" s="592"/>
      <c r="BL21" s="592"/>
      <c r="BM21" s="592"/>
      <c r="BN21" s="593"/>
      <c r="BO21" s="594">
        <v>0.5</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86873</v>
      </c>
      <c r="S22" s="592"/>
      <c r="T22" s="592"/>
      <c r="U22" s="592"/>
      <c r="V22" s="592"/>
      <c r="W22" s="592"/>
      <c r="X22" s="592"/>
      <c r="Y22" s="593"/>
      <c r="Z22" s="594">
        <v>0.9</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336544</v>
      </c>
      <c r="S23" s="592"/>
      <c r="T23" s="592"/>
      <c r="U23" s="592"/>
      <c r="V23" s="592"/>
      <c r="W23" s="592"/>
      <c r="X23" s="592"/>
      <c r="Y23" s="593"/>
      <c r="Z23" s="594">
        <v>3.3</v>
      </c>
      <c r="AA23" s="594"/>
      <c r="AB23" s="594"/>
      <c r="AC23" s="594"/>
      <c r="AD23" s="595">
        <v>5023</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45482</v>
      </c>
      <c r="S24" s="592"/>
      <c r="T24" s="592"/>
      <c r="U24" s="592"/>
      <c r="V24" s="592"/>
      <c r="W24" s="592"/>
      <c r="X24" s="592"/>
      <c r="Y24" s="593"/>
      <c r="Z24" s="594">
        <v>0.5</v>
      </c>
      <c r="AA24" s="594"/>
      <c r="AB24" s="594"/>
      <c r="AC24" s="594"/>
      <c r="AD24" s="595">
        <v>196</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3547785</v>
      </c>
      <c r="CS24" s="581"/>
      <c r="CT24" s="581"/>
      <c r="CU24" s="581"/>
      <c r="CV24" s="581"/>
      <c r="CW24" s="581"/>
      <c r="CX24" s="581"/>
      <c r="CY24" s="582"/>
      <c r="CZ24" s="620">
        <v>35.799999999999997</v>
      </c>
      <c r="DA24" s="621"/>
      <c r="DB24" s="621"/>
      <c r="DC24" s="622"/>
      <c r="DD24" s="619">
        <v>2316942</v>
      </c>
      <c r="DE24" s="581"/>
      <c r="DF24" s="581"/>
      <c r="DG24" s="581"/>
      <c r="DH24" s="581"/>
      <c r="DI24" s="581"/>
      <c r="DJ24" s="581"/>
      <c r="DK24" s="582"/>
      <c r="DL24" s="619">
        <v>2294209</v>
      </c>
      <c r="DM24" s="581"/>
      <c r="DN24" s="581"/>
      <c r="DO24" s="581"/>
      <c r="DP24" s="581"/>
      <c r="DQ24" s="581"/>
      <c r="DR24" s="581"/>
      <c r="DS24" s="581"/>
      <c r="DT24" s="581"/>
      <c r="DU24" s="581"/>
      <c r="DV24" s="582"/>
      <c r="DW24" s="585">
        <v>44.9</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1584541</v>
      </c>
      <c r="S25" s="592"/>
      <c r="T25" s="592"/>
      <c r="U25" s="592"/>
      <c r="V25" s="592"/>
      <c r="W25" s="592"/>
      <c r="X25" s="592"/>
      <c r="Y25" s="593"/>
      <c r="Z25" s="594">
        <v>15.8</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1256727</v>
      </c>
      <c r="CS25" s="611"/>
      <c r="CT25" s="611"/>
      <c r="CU25" s="611"/>
      <c r="CV25" s="611"/>
      <c r="CW25" s="611"/>
      <c r="CX25" s="611"/>
      <c r="CY25" s="612"/>
      <c r="CZ25" s="625">
        <v>12.7</v>
      </c>
      <c r="DA25" s="626"/>
      <c r="DB25" s="626"/>
      <c r="DC25" s="627"/>
      <c r="DD25" s="600">
        <v>1206579</v>
      </c>
      <c r="DE25" s="611"/>
      <c r="DF25" s="611"/>
      <c r="DG25" s="611"/>
      <c r="DH25" s="611"/>
      <c r="DI25" s="611"/>
      <c r="DJ25" s="611"/>
      <c r="DK25" s="612"/>
      <c r="DL25" s="600">
        <v>1188067</v>
      </c>
      <c r="DM25" s="611"/>
      <c r="DN25" s="611"/>
      <c r="DO25" s="611"/>
      <c r="DP25" s="611"/>
      <c r="DQ25" s="611"/>
      <c r="DR25" s="611"/>
      <c r="DS25" s="611"/>
      <c r="DT25" s="611"/>
      <c r="DU25" s="611"/>
      <c r="DV25" s="612"/>
      <c r="DW25" s="596">
        <v>23.3</v>
      </c>
      <c r="DX25" s="623"/>
      <c r="DY25" s="623"/>
      <c r="DZ25" s="623"/>
      <c r="EA25" s="623"/>
      <c r="EB25" s="623"/>
      <c r="EC25" s="624"/>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804473</v>
      </c>
      <c r="CS26" s="592"/>
      <c r="CT26" s="592"/>
      <c r="CU26" s="592"/>
      <c r="CV26" s="592"/>
      <c r="CW26" s="592"/>
      <c r="CX26" s="592"/>
      <c r="CY26" s="593"/>
      <c r="CZ26" s="625">
        <v>8.1</v>
      </c>
      <c r="DA26" s="626"/>
      <c r="DB26" s="626"/>
      <c r="DC26" s="627"/>
      <c r="DD26" s="600">
        <v>754325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x14ac:dyDescent="0.15">
      <c r="B27" s="588" t="s">
        <v>279</v>
      </c>
      <c r="C27" s="589"/>
      <c r="D27" s="589"/>
      <c r="E27" s="589"/>
      <c r="F27" s="589"/>
      <c r="G27" s="589"/>
      <c r="H27" s="589"/>
      <c r="I27" s="589"/>
      <c r="J27" s="589"/>
      <c r="K27" s="589"/>
      <c r="L27" s="589"/>
      <c r="M27" s="589"/>
      <c r="N27" s="589"/>
      <c r="O27" s="589"/>
      <c r="P27" s="589"/>
      <c r="Q27" s="590"/>
      <c r="R27" s="591">
        <v>320938</v>
      </c>
      <c r="S27" s="592"/>
      <c r="T27" s="592"/>
      <c r="U27" s="592"/>
      <c r="V27" s="592"/>
      <c r="W27" s="592"/>
      <c r="X27" s="592"/>
      <c r="Y27" s="593"/>
      <c r="Z27" s="594">
        <v>3.2</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921169</v>
      </c>
      <c r="BH27" s="592"/>
      <c r="BI27" s="592"/>
      <c r="BJ27" s="592"/>
      <c r="BK27" s="592"/>
      <c r="BL27" s="592"/>
      <c r="BM27" s="592"/>
      <c r="BN27" s="593"/>
      <c r="BO27" s="594">
        <v>100</v>
      </c>
      <c r="BP27" s="594"/>
      <c r="BQ27" s="594"/>
      <c r="BR27" s="594"/>
      <c r="BS27" s="600">
        <v>114420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1476376</v>
      </c>
      <c r="CS27" s="611"/>
      <c r="CT27" s="611"/>
      <c r="CU27" s="611"/>
      <c r="CV27" s="611"/>
      <c r="CW27" s="611"/>
      <c r="CX27" s="611"/>
      <c r="CY27" s="612"/>
      <c r="CZ27" s="625">
        <v>14.9</v>
      </c>
      <c r="DA27" s="626"/>
      <c r="DB27" s="626"/>
      <c r="DC27" s="627"/>
      <c r="DD27" s="600">
        <v>427349</v>
      </c>
      <c r="DE27" s="611"/>
      <c r="DF27" s="611"/>
      <c r="DG27" s="611"/>
      <c r="DH27" s="611"/>
      <c r="DI27" s="611"/>
      <c r="DJ27" s="611"/>
      <c r="DK27" s="612"/>
      <c r="DL27" s="600">
        <v>423128</v>
      </c>
      <c r="DM27" s="611"/>
      <c r="DN27" s="611"/>
      <c r="DO27" s="611"/>
      <c r="DP27" s="611"/>
      <c r="DQ27" s="611"/>
      <c r="DR27" s="611"/>
      <c r="DS27" s="611"/>
      <c r="DT27" s="611"/>
      <c r="DU27" s="611"/>
      <c r="DV27" s="612"/>
      <c r="DW27" s="596">
        <v>8.3000000000000007</v>
      </c>
      <c r="DX27" s="623"/>
      <c r="DY27" s="623"/>
      <c r="DZ27" s="623"/>
      <c r="EA27" s="623"/>
      <c r="EB27" s="623"/>
      <c r="EC27" s="624"/>
    </row>
    <row r="28" spans="2:133" ht="11.25" customHeight="1" x14ac:dyDescent="0.15">
      <c r="B28" s="588" t="s">
        <v>282</v>
      </c>
      <c r="C28" s="589"/>
      <c r="D28" s="589"/>
      <c r="E28" s="589"/>
      <c r="F28" s="589"/>
      <c r="G28" s="589"/>
      <c r="H28" s="589"/>
      <c r="I28" s="589"/>
      <c r="J28" s="589"/>
      <c r="K28" s="589"/>
      <c r="L28" s="589"/>
      <c r="M28" s="589"/>
      <c r="N28" s="589"/>
      <c r="O28" s="589"/>
      <c r="P28" s="589"/>
      <c r="Q28" s="590"/>
      <c r="R28" s="591">
        <v>67892</v>
      </c>
      <c r="S28" s="592"/>
      <c r="T28" s="592"/>
      <c r="U28" s="592"/>
      <c r="V28" s="592"/>
      <c r="W28" s="592"/>
      <c r="X28" s="592"/>
      <c r="Y28" s="593"/>
      <c r="Z28" s="594">
        <v>0.7</v>
      </c>
      <c r="AA28" s="594"/>
      <c r="AB28" s="594"/>
      <c r="AC28" s="594"/>
      <c r="AD28" s="595">
        <v>20506</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814682</v>
      </c>
      <c r="CS28" s="592"/>
      <c r="CT28" s="592"/>
      <c r="CU28" s="592"/>
      <c r="CV28" s="592"/>
      <c r="CW28" s="592"/>
      <c r="CX28" s="592"/>
      <c r="CY28" s="593"/>
      <c r="CZ28" s="625">
        <v>8.1999999999999993</v>
      </c>
      <c r="DA28" s="626"/>
      <c r="DB28" s="626"/>
      <c r="DC28" s="627"/>
      <c r="DD28" s="600">
        <v>683014</v>
      </c>
      <c r="DE28" s="592"/>
      <c r="DF28" s="592"/>
      <c r="DG28" s="592"/>
      <c r="DH28" s="592"/>
      <c r="DI28" s="592"/>
      <c r="DJ28" s="592"/>
      <c r="DK28" s="593"/>
      <c r="DL28" s="600">
        <v>683014</v>
      </c>
      <c r="DM28" s="592"/>
      <c r="DN28" s="592"/>
      <c r="DO28" s="592"/>
      <c r="DP28" s="592"/>
      <c r="DQ28" s="592"/>
      <c r="DR28" s="592"/>
      <c r="DS28" s="592"/>
      <c r="DT28" s="592"/>
      <c r="DU28" s="592"/>
      <c r="DV28" s="593"/>
      <c r="DW28" s="596">
        <v>13.4</v>
      </c>
      <c r="DX28" s="623"/>
      <c r="DY28" s="623"/>
      <c r="DZ28" s="623"/>
      <c r="EA28" s="623"/>
      <c r="EB28" s="623"/>
      <c r="EC28" s="624"/>
    </row>
    <row r="29" spans="2:133" ht="11.25" customHeight="1" x14ac:dyDescent="0.15">
      <c r="B29" s="588" t="s">
        <v>284</v>
      </c>
      <c r="C29" s="589"/>
      <c r="D29" s="589"/>
      <c r="E29" s="589"/>
      <c r="F29" s="589"/>
      <c r="G29" s="589"/>
      <c r="H29" s="589"/>
      <c r="I29" s="589"/>
      <c r="J29" s="589"/>
      <c r="K29" s="589"/>
      <c r="L29" s="589"/>
      <c r="M29" s="589"/>
      <c r="N29" s="589"/>
      <c r="O29" s="589"/>
      <c r="P29" s="589"/>
      <c r="Q29" s="590"/>
      <c r="R29" s="591">
        <v>6503</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813884</v>
      </c>
      <c r="CS29" s="611"/>
      <c r="CT29" s="611"/>
      <c r="CU29" s="611"/>
      <c r="CV29" s="611"/>
      <c r="CW29" s="611"/>
      <c r="CX29" s="611"/>
      <c r="CY29" s="612"/>
      <c r="CZ29" s="625">
        <v>8.1999999999999993</v>
      </c>
      <c r="DA29" s="626"/>
      <c r="DB29" s="626"/>
      <c r="DC29" s="627"/>
      <c r="DD29" s="600">
        <v>682216</v>
      </c>
      <c r="DE29" s="611"/>
      <c r="DF29" s="611"/>
      <c r="DG29" s="611"/>
      <c r="DH29" s="611"/>
      <c r="DI29" s="611"/>
      <c r="DJ29" s="611"/>
      <c r="DK29" s="612"/>
      <c r="DL29" s="600">
        <v>682216</v>
      </c>
      <c r="DM29" s="611"/>
      <c r="DN29" s="611"/>
      <c r="DO29" s="611"/>
      <c r="DP29" s="611"/>
      <c r="DQ29" s="611"/>
      <c r="DR29" s="611"/>
      <c r="DS29" s="611"/>
      <c r="DT29" s="611"/>
      <c r="DU29" s="611"/>
      <c r="DV29" s="612"/>
      <c r="DW29" s="596">
        <v>13.4</v>
      </c>
      <c r="DX29" s="623"/>
      <c r="DY29" s="623"/>
      <c r="DZ29" s="623"/>
      <c r="EA29" s="623"/>
      <c r="EB29" s="623"/>
      <c r="EC29" s="624"/>
    </row>
    <row r="30" spans="2:133" ht="11.25" customHeight="1" x14ac:dyDescent="0.15">
      <c r="B30" s="588" t="s">
        <v>289</v>
      </c>
      <c r="C30" s="589"/>
      <c r="D30" s="589"/>
      <c r="E30" s="589"/>
      <c r="F30" s="589"/>
      <c r="G30" s="589"/>
      <c r="H30" s="589"/>
      <c r="I30" s="589"/>
      <c r="J30" s="589"/>
      <c r="K30" s="589"/>
      <c r="L30" s="589"/>
      <c r="M30" s="589"/>
      <c r="N30" s="589"/>
      <c r="O30" s="589"/>
      <c r="P30" s="589"/>
      <c r="Q30" s="590"/>
      <c r="R30" s="591">
        <v>14534</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98.5</v>
      </c>
      <c r="BH30" s="650"/>
      <c r="BI30" s="650"/>
      <c r="BJ30" s="650"/>
      <c r="BK30" s="650"/>
      <c r="BL30" s="650"/>
      <c r="BM30" s="586">
        <v>92.4</v>
      </c>
      <c r="BN30" s="650"/>
      <c r="BO30" s="650"/>
      <c r="BP30" s="650"/>
      <c r="BQ30" s="651"/>
      <c r="BR30" s="649">
        <v>98.9</v>
      </c>
      <c r="BS30" s="650"/>
      <c r="BT30" s="650"/>
      <c r="BU30" s="650"/>
      <c r="BV30" s="650"/>
      <c r="BW30" s="650"/>
      <c r="BX30" s="586">
        <v>92.8</v>
      </c>
      <c r="BY30" s="650"/>
      <c r="BZ30" s="650"/>
      <c r="CA30" s="650"/>
      <c r="CB30" s="651"/>
      <c r="CD30" s="654"/>
      <c r="CE30" s="655"/>
      <c r="CF30" s="605" t="s">
        <v>292</v>
      </c>
      <c r="CG30" s="606"/>
      <c r="CH30" s="606"/>
      <c r="CI30" s="606"/>
      <c r="CJ30" s="606"/>
      <c r="CK30" s="606"/>
      <c r="CL30" s="606"/>
      <c r="CM30" s="606"/>
      <c r="CN30" s="606"/>
      <c r="CO30" s="606"/>
      <c r="CP30" s="606"/>
      <c r="CQ30" s="607"/>
      <c r="CR30" s="591">
        <v>705183</v>
      </c>
      <c r="CS30" s="592"/>
      <c r="CT30" s="592"/>
      <c r="CU30" s="592"/>
      <c r="CV30" s="592"/>
      <c r="CW30" s="592"/>
      <c r="CX30" s="592"/>
      <c r="CY30" s="593"/>
      <c r="CZ30" s="625">
        <v>7.1</v>
      </c>
      <c r="DA30" s="626"/>
      <c r="DB30" s="626"/>
      <c r="DC30" s="627"/>
      <c r="DD30" s="600">
        <v>573515</v>
      </c>
      <c r="DE30" s="592"/>
      <c r="DF30" s="592"/>
      <c r="DG30" s="592"/>
      <c r="DH30" s="592"/>
      <c r="DI30" s="592"/>
      <c r="DJ30" s="592"/>
      <c r="DK30" s="593"/>
      <c r="DL30" s="600">
        <v>573515</v>
      </c>
      <c r="DM30" s="592"/>
      <c r="DN30" s="592"/>
      <c r="DO30" s="592"/>
      <c r="DP30" s="592"/>
      <c r="DQ30" s="592"/>
      <c r="DR30" s="592"/>
      <c r="DS30" s="592"/>
      <c r="DT30" s="592"/>
      <c r="DU30" s="592"/>
      <c r="DV30" s="593"/>
      <c r="DW30" s="596">
        <v>11.2</v>
      </c>
      <c r="DX30" s="623"/>
      <c r="DY30" s="623"/>
      <c r="DZ30" s="623"/>
      <c r="EA30" s="623"/>
      <c r="EB30" s="623"/>
      <c r="EC30" s="624"/>
    </row>
    <row r="31" spans="2:133" ht="11.25" customHeight="1" x14ac:dyDescent="0.15">
      <c r="B31" s="588" t="s">
        <v>293</v>
      </c>
      <c r="C31" s="589"/>
      <c r="D31" s="589"/>
      <c r="E31" s="589"/>
      <c r="F31" s="589"/>
      <c r="G31" s="589"/>
      <c r="H31" s="589"/>
      <c r="I31" s="589"/>
      <c r="J31" s="589"/>
      <c r="K31" s="589"/>
      <c r="L31" s="589"/>
      <c r="M31" s="589"/>
      <c r="N31" s="589"/>
      <c r="O31" s="589"/>
      <c r="P31" s="589"/>
      <c r="Q31" s="590"/>
      <c r="R31" s="591">
        <v>252432</v>
      </c>
      <c r="S31" s="592"/>
      <c r="T31" s="592"/>
      <c r="U31" s="592"/>
      <c r="V31" s="592"/>
      <c r="W31" s="592"/>
      <c r="X31" s="592"/>
      <c r="Y31" s="593"/>
      <c r="Z31" s="594">
        <v>2.5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98.7</v>
      </c>
      <c r="BH31" s="611"/>
      <c r="BI31" s="611"/>
      <c r="BJ31" s="611"/>
      <c r="BK31" s="611"/>
      <c r="BL31" s="611"/>
      <c r="BM31" s="597">
        <v>97</v>
      </c>
      <c r="BN31" s="647"/>
      <c r="BO31" s="647"/>
      <c r="BP31" s="647"/>
      <c r="BQ31" s="648"/>
      <c r="BR31" s="646">
        <v>99.7</v>
      </c>
      <c r="BS31" s="611"/>
      <c r="BT31" s="611"/>
      <c r="BU31" s="611"/>
      <c r="BV31" s="611"/>
      <c r="BW31" s="611"/>
      <c r="BX31" s="597">
        <v>97</v>
      </c>
      <c r="BY31" s="647"/>
      <c r="BZ31" s="647"/>
      <c r="CA31" s="647"/>
      <c r="CB31" s="648"/>
      <c r="CD31" s="654"/>
      <c r="CE31" s="655"/>
      <c r="CF31" s="605" t="s">
        <v>296</v>
      </c>
      <c r="CG31" s="606"/>
      <c r="CH31" s="606"/>
      <c r="CI31" s="606"/>
      <c r="CJ31" s="606"/>
      <c r="CK31" s="606"/>
      <c r="CL31" s="606"/>
      <c r="CM31" s="606"/>
      <c r="CN31" s="606"/>
      <c r="CO31" s="606"/>
      <c r="CP31" s="606"/>
      <c r="CQ31" s="607"/>
      <c r="CR31" s="591">
        <v>108701</v>
      </c>
      <c r="CS31" s="611"/>
      <c r="CT31" s="611"/>
      <c r="CU31" s="611"/>
      <c r="CV31" s="611"/>
      <c r="CW31" s="611"/>
      <c r="CX31" s="611"/>
      <c r="CY31" s="612"/>
      <c r="CZ31" s="625">
        <v>1.1000000000000001</v>
      </c>
      <c r="DA31" s="626"/>
      <c r="DB31" s="626"/>
      <c r="DC31" s="627"/>
      <c r="DD31" s="600">
        <v>108701</v>
      </c>
      <c r="DE31" s="611"/>
      <c r="DF31" s="611"/>
      <c r="DG31" s="611"/>
      <c r="DH31" s="611"/>
      <c r="DI31" s="611"/>
      <c r="DJ31" s="611"/>
      <c r="DK31" s="612"/>
      <c r="DL31" s="600">
        <v>108701</v>
      </c>
      <c r="DM31" s="611"/>
      <c r="DN31" s="611"/>
      <c r="DO31" s="611"/>
      <c r="DP31" s="611"/>
      <c r="DQ31" s="611"/>
      <c r="DR31" s="611"/>
      <c r="DS31" s="611"/>
      <c r="DT31" s="611"/>
      <c r="DU31" s="611"/>
      <c r="DV31" s="612"/>
      <c r="DW31" s="596">
        <v>2.1</v>
      </c>
      <c r="DX31" s="623"/>
      <c r="DY31" s="623"/>
      <c r="DZ31" s="623"/>
      <c r="EA31" s="623"/>
      <c r="EB31" s="623"/>
      <c r="EC31" s="624"/>
    </row>
    <row r="32" spans="2:133" ht="11.25" customHeight="1" x14ac:dyDescent="0.15">
      <c r="B32" s="588" t="s">
        <v>297</v>
      </c>
      <c r="C32" s="589"/>
      <c r="D32" s="589"/>
      <c r="E32" s="589"/>
      <c r="F32" s="589"/>
      <c r="G32" s="589"/>
      <c r="H32" s="589"/>
      <c r="I32" s="589"/>
      <c r="J32" s="589"/>
      <c r="K32" s="589"/>
      <c r="L32" s="589"/>
      <c r="M32" s="589"/>
      <c r="N32" s="589"/>
      <c r="O32" s="589"/>
      <c r="P32" s="589"/>
      <c r="Q32" s="590"/>
      <c r="R32" s="591">
        <v>346797</v>
      </c>
      <c r="S32" s="592"/>
      <c r="T32" s="592"/>
      <c r="U32" s="592"/>
      <c r="V32" s="592"/>
      <c r="W32" s="592"/>
      <c r="X32" s="592"/>
      <c r="Y32" s="593"/>
      <c r="Z32" s="594">
        <v>3.5</v>
      </c>
      <c r="AA32" s="594"/>
      <c r="AB32" s="594"/>
      <c r="AC32" s="594"/>
      <c r="AD32" s="595">
        <v>6219</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97.9</v>
      </c>
      <c r="BH32" s="659"/>
      <c r="BI32" s="659"/>
      <c r="BJ32" s="659"/>
      <c r="BK32" s="659"/>
      <c r="BL32" s="659"/>
      <c r="BM32" s="660">
        <v>87.2</v>
      </c>
      <c r="BN32" s="659"/>
      <c r="BO32" s="659"/>
      <c r="BP32" s="659"/>
      <c r="BQ32" s="661"/>
      <c r="BR32" s="658">
        <v>98.1</v>
      </c>
      <c r="BS32" s="659"/>
      <c r="BT32" s="659"/>
      <c r="BU32" s="659"/>
      <c r="BV32" s="659"/>
      <c r="BW32" s="659"/>
      <c r="BX32" s="660">
        <v>88.3</v>
      </c>
      <c r="BY32" s="659"/>
      <c r="BZ32" s="659"/>
      <c r="CA32" s="659"/>
      <c r="CB32" s="661"/>
      <c r="CD32" s="656"/>
      <c r="CE32" s="657"/>
      <c r="CF32" s="605" t="s">
        <v>299</v>
      </c>
      <c r="CG32" s="606"/>
      <c r="CH32" s="606"/>
      <c r="CI32" s="606"/>
      <c r="CJ32" s="606"/>
      <c r="CK32" s="606"/>
      <c r="CL32" s="606"/>
      <c r="CM32" s="606"/>
      <c r="CN32" s="606"/>
      <c r="CO32" s="606"/>
      <c r="CP32" s="606"/>
      <c r="CQ32" s="607"/>
      <c r="CR32" s="591">
        <v>798</v>
      </c>
      <c r="CS32" s="592"/>
      <c r="CT32" s="592"/>
      <c r="CU32" s="592"/>
      <c r="CV32" s="592"/>
      <c r="CW32" s="592"/>
      <c r="CX32" s="592"/>
      <c r="CY32" s="593"/>
      <c r="CZ32" s="625">
        <v>0</v>
      </c>
      <c r="DA32" s="626"/>
      <c r="DB32" s="626"/>
      <c r="DC32" s="627"/>
      <c r="DD32" s="600">
        <v>798</v>
      </c>
      <c r="DE32" s="592"/>
      <c r="DF32" s="592"/>
      <c r="DG32" s="592"/>
      <c r="DH32" s="592"/>
      <c r="DI32" s="592"/>
      <c r="DJ32" s="592"/>
      <c r="DK32" s="593"/>
      <c r="DL32" s="600">
        <v>798</v>
      </c>
      <c r="DM32" s="592"/>
      <c r="DN32" s="592"/>
      <c r="DO32" s="592"/>
      <c r="DP32" s="592"/>
      <c r="DQ32" s="592"/>
      <c r="DR32" s="592"/>
      <c r="DS32" s="592"/>
      <c r="DT32" s="592"/>
      <c r="DU32" s="592"/>
      <c r="DV32" s="593"/>
      <c r="DW32" s="596">
        <v>0</v>
      </c>
      <c r="DX32" s="623"/>
      <c r="DY32" s="623"/>
      <c r="DZ32" s="623"/>
      <c r="EA32" s="623"/>
      <c r="EB32" s="623"/>
      <c r="EC32" s="624"/>
    </row>
    <row r="33" spans="2:133" ht="11.25" customHeight="1" x14ac:dyDescent="0.15">
      <c r="B33" s="588" t="s">
        <v>300</v>
      </c>
      <c r="C33" s="589"/>
      <c r="D33" s="589"/>
      <c r="E33" s="589"/>
      <c r="F33" s="589"/>
      <c r="G33" s="589"/>
      <c r="H33" s="589"/>
      <c r="I33" s="589"/>
      <c r="J33" s="589"/>
      <c r="K33" s="589"/>
      <c r="L33" s="589"/>
      <c r="M33" s="589"/>
      <c r="N33" s="589"/>
      <c r="O33" s="589"/>
      <c r="P33" s="589"/>
      <c r="Q33" s="590"/>
      <c r="R33" s="591">
        <v>1034959</v>
      </c>
      <c r="S33" s="592"/>
      <c r="T33" s="592"/>
      <c r="U33" s="592"/>
      <c r="V33" s="592"/>
      <c r="W33" s="592"/>
      <c r="X33" s="592"/>
      <c r="Y33" s="593"/>
      <c r="Z33" s="594">
        <v>10.3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4394598</v>
      </c>
      <c r="CS33" s="611"/>
      <c r="CT33" s="611"/>
      <c r="CU33" s="611"/>
      <c r="CV33" s="611"/>
      <c r="CW33" s="611"/>
      <c r="CX33" s="611"/>
      <c r="CY33" s="612"/>
      <c r="CZ33" s="625">
        <v>44.3</v>
      </c>
      <c r="DA33" s="626"/>
      <c r="DB33" s="626"/>
      <c r="DC33" s="627"/>
      <c r="DD33" s="600">
        <v>3821434</v>
      </c>
      <c r="DE33" s="611"/>
      <c r="DF33" s="611"/>
      <c r="DG33" s="611"/>
      <c r="DH33" s="611"/>
      <c r="DI33" s="611"/>
      <c r="DJ33" s="611"/>
      <c r="DK33" s="612"/>
      <c r="DL33" s="600">
        <v>2188843</v>
      </c>
      <c r="DM33" s="611"/>
      <c r="DN33" s="611"/>
      <c r="DO33" s="611"/>
      <c r="DP33" s="611"/>
      <c r="DQ33" s="611"/>
      <c r="DR33" s="611"/>
      <c r="DS33" s="611"/>
      <c r="DT33" s="611"/>
      <c r="DU33" s="611"/>
      <c r="DV33" s="612"/>
      <c r="DW33" s="596">
        <v>42.8</v>
      </c>
      <c r="DX33" s="623"/>
      <c r="DY33" s="623"/>
      <c r="DZ33" s="623"/>
      <c r="EA33" s="623"/>
      <c r="EB33" s="623"/>
      <c r="EC33" s="624"/>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1104612</v>
      </c>
      <c r="CS34" s="592"/>
      <c r="CT34" s="592"/>
      <c r="CU34" s="592"/>
      <c r="CV34" s="592"/>
      <c r="CW34" s="592"/>
      <c r="CX34" s="592"/>
      <c r="CY34" s="593"/>
      <c r="CZ34" s="625">
        <v>11.1</v>
      </c>
      <c r="DA34" s="626"/>
      <c r="DB34" s="626"/>
      <c r="DC34" s="627"/>
      <c r="DD34" s="600">
        <v>787857</v>
      </c>
      <c r="DE34" s="592"/>
      <c r="DF34" s="592"/>
      <c r="DG34" s="592"/>
      <c r="DH34" s="592"/>
      <c r="DI34" s="592"/>
      <c r="DJ34" s="592"/>
      <c r="DK34" s="593"/>
      <c r="DL34" s="600">
        <v>718227</v>
      </c>
      <c r="DM34" s="592"/>
      <c r="DN34" s="592"/>
      <c r="DO34" s="592"/>
      <c r="DP34" s="592"/>
      <c r="DQ34" s="592"/>
      <c r="DR34" s="592"/>
      <c r="DS34" s="592"/>
      <c r="DT34" s="592"/>
      <c r="DU34" s="592"/>
      <c r="DV34" s="593"/>
      <c r="DW34" s="596">
        <v>14.1</v>
      </c>
      <c r="DX34" s="623"/>
      <c r="DY34" s="623"/>
      <c r="DZ34" s="623"/>
      <c r="EA34" s="623"/>
      <c r="EB34" s="623"/>
      <c r="EC34" s="624"/>
    </row>
    <row r="35" spans="2:133" ht="11.25" customHeight="1" x14ac:dyDescent="0.15">
      <c r="B35" s="588" t="s">
        <v>306</v>
      </c>
      <c r="C35" s="589"/>
      <c r="D35" s="589"/>
      <c r="E35" s="589"/>
      <c r="F35" s="589"/>
      <c r="G35" s="589"/>
      <c r="H35" s="589"/>
      <c r="I35" s="589"/>
      <c r="J35" s="589"/>
      <c r="K35" s="589"/>
      <c r="L35" s="589"/>
      <c r="M35" s="589"/>
      <c r="N35" s="589"/>
      <c r="O35" s="589"/>
      <c r="P35" s="589"/>
      <c r="Q35" s="590"/>
      <c r="R35" s="591">
        <v>274959</v>
      </c>
      <c r="S35" s="592"/>
      <c r="T35" s="592"/>
      <c r="U35" s="592"/>
      <c r="V35" s="592"/>
      <c r="W35" s="592"/>
      <c r="X35" s="592"/>
      <c r="Y35" s="593"/>
      <c r="Z35" s="594">
        <v>2.7</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1679166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109388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389190</v>
      </c>
      <c r="CS35" s="611"/>
      <c r="CT35" s="611"/>
      <c r="CU35" s="611"/>
      <c r="CV35" s="611"/>
      <c r="CW35" s="611"/>
      <c r="CX35" s="611"/>
      <c r="CY35" s="612"/>
      <c r="CZ35" s="625">
        <v>3.9</v>
      </c>
      <c r="DA35" s="626"/>
      <c r="DB35" s="626"/>
      <c r="DC35" s="627"/>
      <c r="DD35" s="600">
        <v>336163</v>
      </c>
      <c r="DE35" s="611"/>
      <c r="DF35" s="611"/>
      <c r="DG35" s="611"/>
      <c r="DH35" s="611"/>
      <c r="DI35" s="611"/>
      <c r="DJ35" s="611"/>
      <c r="DK35" s="612"/>
      <c r="DL35" s="600">
        <v>277876</v>
      </c>
      <c r="DM35" s="611"/>
      <c r="DN35" s="611"/>
      <c r="DO35" s="611"/>
      <c r="DP35" s="611"/>
      <c r="DQ35" s="611"/>
      <c r="DR35" s="611"/>
      <c r="DS35" s="611"/>
      <c r="DT35" s="611"/>
      <c r="DU35" s="611"/>
      <c r="DV35" s="612"/>
      <c r="DW35" s="596">
        <v>5.4</v>
      </c>
      <c r="DX35" s="623"/>
      <c r="DY35" s="623"/>
      <c r="DZ35" s="623"/>
      <c r="EA35" s="623"/>
      <c r="EB35" s="623"/>
      <c r="EC35" s="624"/>
    </row>
    <row r="36" spans="2:133" ht="11.25" customHeight="1" x14ac:dyDescent="0.15">
      <c r="B36" s="634" t="s">
        <v>310</v>
      </c>
      <c r="C36" s="635"/>
      <c r="D36" s="635"/>
      <c r="E36" s="635"/>
      <c r="F36" s="635"/>
      <c r="G36" s="635"/>
      <c r="H36" s="635"/>
      <c r="I36" s="635"/>
      <c r="J36" s="635"/>
      <c r="K36" s="635"/>
      <c r="L36" s="635"/>
      <c r="M36" s="635"/>
      <c r="N36" s="635"/>
      <c r="O36" s="635"/>
      <c r="P36" s="635"/>
      <c r="Q36" s="636"/>
      <c r="R36" s="663">
        <v>10048767</v>
      </c>
      <c r="S36" s="664"/>
      <c r="T36" s="664"/>
      <c r="U36" s="664"/>
      <c r="V36" s="664"/>
      <c r="W36" s="664"/>
      <c r="X36" s="664"/>
      <c r="Y36" s="665"/>
      <c r="Z36" s="666">
        <v>100</v>
      </c>
      <c r="AA36" s="666"/>
      <c r="AB36" s="666"/>
      <c r="AC36" s="666"/>
      <c r="AD36" s="667">
        <v>4833882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550867</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75729</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1871266</v>
      </c>
      <c r="CS36" s="592"/>
      <c r="CT36" s="592"/>
      <c r="CU36" s="592"/>
      <c r="CV36" s="592"/>
      <c r="CW36" s="592"/>
      <c r="CX36" s="592"/>
      <c r="CY36" s="593"/>
      <c r="CZ36" s="625">
        <v>18.899999999999999</v>
      </c>
      <c r="DA36" s="626"/>
      <c r="DB36" s="626"/>
      <c r="DC36" s="627"/>
      <c r="DD36" s="600">
        <v>1750045</v>
      </c>
      <c r="DE36" s="592"/>
      <c r="DF36" s="592"/>
      <c r="DG36" s="592"/>
      <c r="DH36" s="592"/>
      <c r="DI36" s="592"/>
      <c r="DJ36" s="592"/>
      <c r="DK36" s="593"/>
      <c r="DL36" s="600">
        <v>578058</v>
      </c>
      <c r="DM36" s="592"/>
      <c r="DN36" s="592"/>
      <c r="DO36" s="592"/>
      <c r="DP36" s="592"/>
      <c r="DQ36" s="592"/>
      <c r="DR36" s="592"/>
      <c r="DS36" s="592"/>
      <c r="DT36" s="592"/>
      <c r="DU36" s="592"/>
      <c r="DV36" s="593"/>
      <c r="DW36" s="596">
        <v>11.3</v>
      </c>
      <c r="DX36" s="623"/>
      <c r="DY36" s="623"/>
      <c r="DZ36" s="623"/>
      <c r="EA36" s="623"/>
      <c r="EB36" s="623"/>
      <c r="EC36" s="624"/>
    </row>
    <row r="37" spans="2:133" ht="11.25" customHeight="1" x14ac:dyDescent="0.15">
      <c r="AQ37" s="670" t="s">
        <v>314</v>
      </c>
      <c r="AR37" s="671"/>
      <c r="AS37" s="671"/>
      <c r="AT37" s="671"/>
      <c r="AU37" s="671"/>
      <c r="AV37" s="671"/>
      <c r="AW37" s="671"/>
      <c r="AX37" s="671"/>
      <c r="AY37" s="672"/>
      <c r="AZ37" s="591">
        <v>507985</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1852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4283</v>
      </c>
      <c r="CS37" s="611"/>
      <c r="CT37" s="611"/>
      <c r="CU37" s="611"/>
      <c r="CV37" s="611"/>
      <c r="CW37" s="611"/>
      <c r="CX37" s="611"/>
      <c r="CY37" s="612"/>
      <c r="CZ37" s="625">
        <v>0</v>
      </c>
      <c r="DA37" s="626"/>
      <c r="DB37" s="626"/>
      <c r="DC37" s="627"/>
      <c r="DD37" s="600">
        <v>4283</v>
      </c>
      <c r="DE37" s="611"/>
      <c r="DF37" s="611"/>
      <c r="DG37" s="611"/>
      <c r="DH37" s="611"/>
      <c r="DI37" s="611"/>
      <c r="DJ37" s="611"/>
      <c r="DK37" s="612"/>
      <c r="DL37" s="600">
        <v>4283</v>
      </c>
      <c r="DM37" s="611"/>
      <c r="DN37" s="611"/>
      <c r="DO37" s="611"/>
      <c r="DP37" s="611"/>
      <c r="DQ37" s="611"/>
      <c r="DR37" s="611"/>
      <c r="DS37" s="611"/>
      <c r="DT37" s="611"/>
      <c r="DU37" s="611"/>
      <c r="DV37" s="612"/>
      <c r="DW37" s="596">
        <v>0.1</v>
      </c>
      <c r="DX37" s="623"/>
      <c r="DY37" s="623"/>
      <c r="DZ37" s="623"/>
      <c r="EA37" s="623"/>
      <c r="EB37" s="623"/>
      <c r="EC37" s="624"/>
    </row>
    <row r="38" spans="2:133" ht="11.25" customHeight="1" x14ac:dyDescent="0.15">
      <c r="AQ38" s="670" t="s">
        <v>317</v>
      </c>
      <c r="AR38" s="671"/>
      <c r="AS38" s="671"/>
      <c r="AT38" s="671"/>
      <c r="AU38" s="671"/>
      <c r="AV38" s="671"/>
      <c r="AW38" s="671"/>
      <c r="AX38" s="671"/>
      <c r="AY38" s="672"/>
      <c r="AZ38" s="591">
        <v>19319</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2767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600995</v>
      </c>
      <c r="CS38" s="592"/>
      <c r="CT38" s="592"/>
      <c r="CU38" s="592"/>
      <c r="CV38" s="592"/>
      <c r="CW38" s="592"/>
      <c r="CX38" s="592"/>
      <c r="CY38" s="593"/>
      <c r="CZ38" s="625">
        <v>6.1</v>
      </c>
      <c r="DA38" s="626"/>
      <c r="DB38" s="626"/>
      <c r="DC38" s="627"/>
      <c r="DD38" s="600">
        <v>533214</v>
      </c>
      <c r="DE38" s="592"/>
      <c r="DF38" s="592"/>
      <c r="DG38" s="592"/>
      <c r="DH38" s="592"/>
      <c r="DI38" s="592"/>
      <c r="DJ38" s="592"/>
      <c r="DK38" s="593"/>
      <c r="DL38" s="600">
        <v>533214</v>
      </c>
      <c r="DM38" s="592"/>
      <c r="DN38" s="592"/>
      <c r="DO38" s="592"/>
      <c r="DP38" s="592"/>
      <c r="DQ38" s="592"/>
      <c r="DR38" s="592"/>
      <c r="DS38" s="592"/>
      <c r="DT38" s="592"/>
      <c r="DU38" s="592"/>
      <c r="DV38" s="593"/>
      <c r="DW38" s="596">
        <v>10.4</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v>14496</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65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19251</v>
      </c>
      <c r="CS39" s="611"/>
      <c r="CT39" s="611"/>
      <c r="CU39" s="611"/>
      <c r="CV39" s="611"/>
      <c r="CW39" s="611"/>
      <c r="CX39" s="611"/>
      <c r="CY39" s="612"/>
      <c r="CZ39" s="625">
        <v>0.2</v>
      </c>
      <c r="DA39" s="626"/>
      <c r="DB39" s="626"/>
      <c r="DC39" s="627"/>
      <c r="DD39" s="600">
        <v>10004</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133633</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156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409284</v>
      </c>
      <c r="CS40" s="592"/>
      <c r="CT40" s="592"/>
      <c r="CU40" s="592"/>
      <c r="CV40" s="592"/>
      <c r="CW40" s="592"/>
      <c r="CX40" s="592"/>
      <c r="CY40" s="593"/>
      <c r="CZ40" s="625">
        <v>4.0999999999999996</v>
      </c>
      <c r="DA40" s="626"/>
      <c r="DB40" s="626"/>
      <c r="DC40" s="627"/>
      <c r="DD40" s="600">
        <v>404151</v>
      </c>
      <c r="DE40" s="592"/>
      <c r="DF40" s="592"/>
      <c r="DG40" s="592"/>
      <c r="DH40" s="592"/>
      <c r="DI40" s="592"/>
      <c r="DJ40" s="592"/>
      <c r="DK40" s="593"/>
      <c r="DL40" s="600">
        <v>81468</v>
      </c>
      <c r="DM40" s="592"/>
      <c r="DN40" s="592"/>
      <c r="DO40" s="592"/>
      <c r="DP40" s="592"/>
      <c r="DQ40" s="592"/>
      <c r="DR40" s="592"/>
      <c r="DS40" s="592"/>
      <c r="DT40" s="592"/>
      <c r="DU40" s="592"/>
      <c r="DV40" s="593"/>
      <c r="DW40" s="596">
        <v>1.6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452866</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422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1967936</v>
      </c>
      <c r="CS42" s="592"/>
      <c r="CT42" s="592"/>
      <c r="CU42" s="592"/>
      <c r="CV42" s="592"/>
      <c r="CW42" s="592"/>
      <c r="CX42" s="592"/>
      <c r="CY42" s="593"/>
      <c r="CZ42" s="625">
        <v>19.899999999999999</v>
      </c>
      <c r="DA42" s="674"/>
      <c r="DB42" s="674"/>
      <c r="DC42" s="675"/>
      <c r="DD42" s="600">
        <v>490467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49414</v>
      </c>
      <c r="CS43" s="611"/>
      <c r="CT43" s="611"/>
      <c r="CU43" s="611"/>
      <c r="CV43" s="611"/>
      <c r="CW43" s="611"/>
      <c r="CX43" s="611"/>
      <c r="CY43" s="612"/>
      <c r="CZ43" s="625">
        <v>0.5</v>
      </c>
      <c r="DA43" s="626"/>
      <c r="DB43" s="626"/>
      <c r="DC43" s="627"/>
      <c r="DD43" s="600">
        <v>49414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1965907</v>
      </c>
      <c r="CS44" s="592"/>
      <c r="CT44" s="592"/>
      <c r="CU44" s="592"/>
      <c r="CV44" s="592"/>
      <c r="CW44" s="592"/>
      <c r="CX44" s="592"/>
      <c r="CY44" s="593"/>
      <c r="CZ44" s="625">
        <v>19.8</v>
      </c>
      <c r="DA44" s="674"/>
      <c r="DB44" s="674"/>
      <c r="DC44" s="675"/>
      <c r="DD44" s="600">
        <v>489838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1224408</v>
      </c>
      <c r="CS45" s="611"/>
      <c r="CT45" s="611"/>
      <c r="CU45" s="611"/>
      <c r="CV45" s="611"/>
      <c r="CW45" s="611"/>
      <c r="CX45" s="611"/>
      <c r="CY45" s="612"/>
      <c r="CZ45" s="625">
        <v>12.4</v>
      </c>
      <c r="DA45" s="626"/>
      <c r="DB45" s="626"/>
      <c r="DC45" s="627"/>
      <c r="DD45" s="600">
        <v>39923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741499</v>
      </c>
      <c r="CS46" s="592"/>
      <c r="CT46" s="592"/>
      <c r="CU46" s="592"/>
      <c r="CV46" s="592"/>
      <c r="CW46" s="592"/>
      <c r="CX46" s="592"/>
      <c r="CY46" s="593"/>
      <c r="CZ46" s="625">
        <v>7.5</v>
      </c>
      <c r="DA46" s="674"/>
      <c r="DB46" s="674"/>
      <c r="DC46" s="675"/>
      <c r="DD46" s="600">
        <v>449915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2029</v>
      </c>
      <c r="CS47" s="611"/>
      <c r="CT47" s="611"/>
      <c r="CU47" s="611"/>
      <c r="CV47" s="611"/>
      <c r="CW47" s="611"/>
      <c r="CX47" s="611"/>
      <c r="CY47" s="612"/>
      <c r="CZ47" s="625">
        <v>0</v>
      </c>
      <c r="DA47" s="626"/>
      <c r="DB47" s="626"/>
      <c r="DC47" s="627"/>
      <c r="DD47" s="600">
        <v>629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9910319</v>
      </c>
      <c r="CS49" s="659"/>
      <c r="CT49" s="659"/>
      <c r="CU49" s="659"/>
      <c r="CV49" s="659"/>
      <c r="CW49" s="659"/>
      <c r="CX49" s="659"/>
      <c r="CY49" s="686"/>
      <c r="CZ49" s="687">
        <v>100</v>
      </c>
      <c r="DA49" s="688"/>
      <c r="DB49" s="688"/>
      <c r="DC49" s="689"/>
      <c r="DD49" s="690">
        <v>6628843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10046</v>
      </c>
      <c r="R7" s="721"/>
      <c r="S7" s="721"/>
      <c r="T7" s="721"/>
      <c r="U7" s="721"/>
      <c r="V7" s="721">
        <v>9908</v>
      </c>
      <c r="W7" s="721"/>
      <c r="X7" s="721"/>
      <c r="Y7" s="721"/>
      <c r="Z7" s="721"/>
      <c r="AA7" s="721">
        <v>138</v>
      </c>
      <c r="AB7" s="721"/>
      <c r="AC7" s="721"/>
      <c r="AD7" s="721"/>
      <c r="AE7" s="722"/>
      <c r="AF7" s="723">
        <v>136</v>
      </c>
      <c r="AG7" s="724"/>
      <c r="AH7" s="724"/>
      <c r="AI7" s="724"/>
      <c r="AJ7" s="725"/>
      <c r="AK7" s="760">
        <v>15</v>
      </c>
      <c r="AL7" s="761"/>
      <c r="AM7" s="761"/>
      <c r="AN7" s="761"/>
      <c r="AO7" s="761"/>
      <c r="AP7" s="761">
        <v>8414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c r="BU7" s="765"/>
      <c r="BV7" s="765"/>
      <c r="BW7" s="765"/>
      <c r="BX7" s="765"/>
      <c r="BY7" s="765"/>
      <c r="BZ7" s="765"/>
      <c r="CA7" s="765"/>
      <c r="CB7" s="765"/>
      <c r="CC7" s="765"/>
      <c r="CD7" s="765"/>
      <c r="CE7" s="765"/>
      <c r="CF7" s="765"/>
      <c r="CG7" s="766"/>
      <c r="CH7" s="757">
        <v>0</v>
      </c>
      <c r="CI7" s="758"/>
      <c r="CJ7" s="758"/>
      <c r="CK7" s="758"/>
      <c r="CL7" s="759"/>
      <c r="CM7" s="757">
        <v>37</v>
      </c>
      <c r="CN7" s="758"/>
      <c r="CO7" s="758"/>
      <c r="CP7" s="758"/>
      <c r="CQ7" s="759"/>
      <c r="CR7" s="757">
        <v>31</v>
      </c>
      <c r="CS7" s="758"/>
      <c r="CT7" s="758"/>
      <c r="CU7" s="758"/>
      <c r="CV7" s="759"/>
      <c r="CW7" s="757" t="s">
        <v>544</v>
      </c>
      <c r="CX7" s="758"/>
      <c r="CY7" s="758"/>
      <c r="CZ7" s="758"/>
      <c r="DA7" s="759"/>
      <c r="DB7" s="757" t="s">
        <v>543</v>
      </c>
      <c r="DC7" s="758"/>
      <c r="DD7" s="758"/>
      <c r="DE7" s="758"/>
      <c r="DF7" s="759"/>
      <c r="DG7" s="757" t="s">
        <v>543</v>
      </c>
      <c r="DH7" s="758"/>
      <c r="DI7" s="758"/>
      <c r="DJ7" s="758"/>
      <c r="DK7" s="759"/>
      <c r="DL7" s="757" t="s">
        <v>543</v>
      </c>
      <c r="DM7" s="758"/>
      <c r="DN7" s="758"/>
      <c r="DO7" s="758"/>
      <c r="DP7" s="759"/>
      <c r="DQ7" s="757" t="s">
        <v>545</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3</v>
      </c>
      <c r="R8" s="745"/>
      <c r="S8" s="745"/>
      <c r="T8" s="745"/>
      <c r="U8" s="745"/>
      <c r="V8" s="745">
        <v>3</v>
      </c>
      <c r="W8" s="745"/>
      <c r="X8" s="745"/>
      <c r="Y8" s="745"/>
      <c r="Z8" s="745"/>
      <c r="AA8" s="745">
        <v>0</v>
      </c>
      <c r="AB8" s="745"/>
      <c r="AC8" s="745"/>
      <c r="AD8" s="745"/>
      <c r="AE8" s="746"/>
      <c r="AF8" s="747">
        <v>0</v>
      </c>
      <c r="AG8" s="748"/>
      <c r="AH8" s="748"/>
      <c r="AI8" s="748"/>
      <c r="AJ8" s="749"/>
      <c r="AK8" s="750" t="s">
        <v>538</v>
      </c>
      <c r="AL8" s="751"/>
      <c r="AM8" s="751"/>
      <c r="AN8" s="751"/>
      <c r="AO8" s="751"/>
      <c r="AP8" s="751" t="s">
        <v>535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534</v>
      </c>
      <c r="BT8" s="755"/>
      <c r="BU8" s="755"/>
      <c r="BV8" s="755"/>
      <c r="BW8" s="755"/>
      <c r="BX8" s="755"/>
      <c r="BY8" s="755"/>
      <c r="BZ8" s="755"/>
      <c r="CA8" s="755"/>
      <c r="CB8" s="755"/>
      <c r="CC8" s="755"/>
      <c r="CD8" s="755"/>
      <c r="CE8" s="755"/>
      <c r="CF8" s="755"/>
      <c r="CG8" s="756"/>
      <c r="CH8" s="767">
        <v>3</v>
      </c>
      <c r="CI8" s="768"/>
      <c r="CJ8" s="768"/>
      <c r="CK8" s="768"/>
      <c r="CL8" s="769"/>
      <c r="CM8" s="767">
        <v>70</v>
      </c>
      <c r="CN8" s="768"/>
      <c r="CO8" s="768"/>
      <c r="CP8" s="768"/>
      <c r="CQ8" s="769"/>
      <c r="CR8" s="767">
        <v>8</v>
      </c>
      <c r="CS8" s="768"/>
      <c r="CT8" s="768"/>
      <c r="CU8" s="768"/>
      <c r="CV8" s="769"/>
      <c r="CW8" s="767" t="s">
        <v>544</v>
      </c>
      <c r="CX8" s="768"/>
      <c r="CY8" s="768"/>
      <c r="CZ8" s="768"/>
      <c r="DA8" s="769"/>
      <c r="DB8" s="767" t="s">
        <v>543</v>
      </c>
      <c r="DC8" s="768"/>
      <c r="DD8" s="768"/>
      <c r="DE8" s="768"/>
      <c r="DF8" s="769"/>
      <c r="DG8" s="767" t="s">
        <v>543</v>
      </c>
      <c r="DH8" s="768"/>
      <c r="DI8" s="768"/>
      <c r="DJ8" s="768"/>
      <c r="DK8" s="769"/>
      <c r="DL8" s="767" t="s">
        <v>543</v>
      </c>
      <c r="DM8" s="768"/>
      <c r="DN8" s="768"/>
      <c r="DO8" s="768"/>
      <c r="DP8" s="769"/>
      <c r="DQ8" s="767" t="s">
        <v>546</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554</v>
      </c>
      <c r="BS9" s="754" t="s">
        <v>553</v>
      </c>
      <c r="BT9" s="755"/>
      <c r="BU9" s="755"/>
      <c r="BV9" s="755"/>
      <c r="BW9" s="755"/>
      <c r="BX9" s="755"/>
      <c r="BY9" s="755"/>
      <c r="BZ9" s="755"/>
      <c r="CA9" s="755"/>
      <c r="CB9" s="755"/>
      <c r="CC9" s="755"/>
      <c r="CD9" s="755"/>
      <c r="CE9" s="755"/>
      <c r="CF9" s="755"/>
      <c r="CG9" s="756"/>
      <c r="CH9" s="767">
        <v>0</v>
      </c>
      <c r="CI9" s="768"/>
      <c r="CJ9" s="768"/>
      <c r="CK9" s="768"/>
      <c r="CL9" s="769"/>
      <c r="CM9" s="767">
        <v>76</v>
      </c>
      <c r="CN9" s="768"/>
      <c r="CO9" s="768"/>
      <c r="CP9" s="768"/>
      <c r="CQ9" s="769"/>
      <c r="CR9" s="767">
        <v>5</v>
      </c>
      <c r="CS9" s="768"/>
      <c r="CT9" s="768"/>
      <c r="CU9" s="768"/>
      <c r="CV9" s="769"/>
      <c r="CW9" s="767" t="s">
        <v>542</v>
      </c>
      <c r="CX9" s="768"/>
      <c r="CY9" s="768"/>
      <c r="CZ9" s="768"/>
      <c r="DA9" s="769"/>
      <c r="DB9" s="767">
        <v>300</v>
      </c>
      <c r="DC9" s="768"/>
      <c r="DD9" s="768"/>
      <c r="DE9" s="768"/>
      <c r="DF9" s="769"/>
      <c r="DG9" s="767">
        <v>400</v>
      </c>
      <c r="DH9" s="768"/>
      <c r="DI9" s="768"/>
      <c r="DJ9" s="768"/>
      <c r="DK9" s="769"/>
      <c r="DL9" s="767" t="s">
        <v>543</v>
      </c>
      <c r="DM9" s="768"/>
      <c r="DN9" s="768"/>
      <c r="DO9" s="768"/>
      <c r="DP9" s="769"/>
      <c r="DQ9" s="767">
        <v>130</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10049</v>
      </c>
      <c r="R23" s="780"/>
      <c r="S23" s="780"/>
      <c r="T23" s="780"/>
      <c r="U23" s="780"/>
      <c r="V23" s="780">
        <v>9911</v>
      </c>
      <c r="W23" s="780"/>
      <c r="X23" s="780"/>
      <c r="Y23" s="780"/>
      <c r="Z23" s="780"/>
      <c r="AA23" s="780">
        <v>138</v>
      </c>
      <c r="AB23" s="780"/>
      <c r="AC23" s="780"/>
      <c r="AD23" s="780"/>
      <c r="AE23" s="781"/>
      <c r="AF23" s="782">
        <v>136</v>
      </c>
      <c r="AG23" s="780"/>
      <c r="AH23" s="780"/>
      <c r="AI23" s="780"/>
      <c r="AJ23" s="783"/>
      <c r="AK23" s="784"/>
      <c r="AL23" s="785"/>
      <c r="AM23" s="785"/>
      <c r="AN23" s="785"/>
      <c r="AO23" s="785"/>
      <c r="AP23" s="780">
        <v>8414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1891</v>
      </c>
      <c r="R28" s="809"/>
      <c r="S28" s="809"/>
      <c r="T28" s="809"/>
      <c r="U28" s="809"/>
      <c r="V28" s="809">
        <v>1782</v>
      </c>
      <c r="W28" s="809"/>
      <c r="X28" s="809"/>
      <c r="Y28" s="809"/>
      <c r="Z28" s="809"/>
      <c r="AA28" s="809">
        <v>109</v>
      </c>
      <c r="AB28" s="809"/>
      <c r="AC28" s="809"/>
      <c r="AD28" s="809"/>
      <c r="AE28" s="810"/>
      <c r="AF28" s="811">
        <v>109</v>
      </c>
      <c r="AG28" s="809"/>
      <c r="AH28" s="809"/>
      <c r="AI28" s="809"/>
      <c r="AJ28" s="812"/>
      <c r="AK28" s="813">
        <v>235</v>
      </c>
      <c r="AL28" s="804"/>
      <c r="AM28" s="804"/>
      <c r="AN28" s="804"/>
      <c r="AO28" s="804"/>
      <c r="AP28" s="804" t="s">
        <v>536</v>
      </c>
      <c r="AQ28" s="804"/>
      <c r="AR28" s="804"/>
      <c r="AS28" s="804"/>
      <c r="AT28" s="804"/>
      <c r="AU28" s="804" t="s">
        <v>536</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1232</v>
      </c>
      <c r="R29" s="745"/>
      <c r="S29" s="745"/>
      <c r="T29" s="745"/>
      <c r="U29" s="745"/>
      <c r="V29" s="745">
        <v>1163</v>
      </c>
      <c r="W29" s="745"/>
      <c r="X29" s="745"/>
      <c r="Y29" s="745"/>
      <c r="Z29" s="745"/>
      <c r="AA29" s="745">
        <v>69</v>
      </c>
      <c r="AB29" s="745"/>
      <c r="AC29" s="745"/>
      <c r="AD29" s="745"/>
      <c r="AE29" s="746"/>
      <c r="AF29" s="747">
        <v>69</v>
      </c>
      <c r="AG29" s="748"/>
      <c r="AH29" s="748"/>
      <c r="AI29" s="748"/>
      <c r="AJ29" s="749"/>
      <c r="AK29" s="816">
        <v>187</v>
      </c>
      <c r="AL29" s="817"/>
      <c r="AM29" s="817"/>
      <c r="AN29" s="817"/>
      <c r="AO29" s="817"/>
      <c r="AP29" s="817" t="s">
        <v>536</v>
      </c>
      <c r="AQ29" s="817"/>
      <c r="AR29" s="817"/>
      <c r="AS29" s="817"/>
      <c r="AT29" s="817"/>
      <c r="AU29" s="817" t="s">
        <v>536</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198</v>
      </c>
      <c r="R30" s="745"/>
      <c r="S30" s="745"/>
      <c r="T30" s="745"/>
      <c r="U30" s="745"/>
      <c r="V30" s="745">
        <v>196</v>
      </c>
      <c r="W30" s="745"/>
      <c r="X30" s="745"/>
      <c r="Y30" s="745"/>
      <c r="Z30" s="745"/>
      <c r="AA30" s="745">
        <v>2</v>
      </c>
      <c r="AB30" s="745"/>
      <c r="AC30" s="745"/>
      <c r="AD30" s="745"/>
      <c r="AE30" s="746"/>
      <c r="AF30" s="747">
        <v>2</v>
      </c>
      <c r="AG30" s="748"/>
      <c r="AH30" s="748"/>
      <c r="AI30" s="748"/>
      <c r="AJ30" s="749"/>
      <c r="AK30" s="816">
        <v>54</v>
      </c>
      <c r="AL30" s="817"/>
      <c r="AM30" s="817"/>
      <c r="AN30" s="817"/>
      <c r="AO30" s="817"/>
      <c r="AP30" s="817" t="s">
        <v>536</v>
      </c>
      <c r="AQ30" s="817"/>
      <c r="AR30" s="817"/>
      <c r="AS30" s="817"/>
      <c r="AT30" s="817"/>
      <c r="AU30" s="817" t="s">
        <v>537</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310</v>
      </c>
      <c r="R31" s="745"/>
      <c r="S31" s="745"/>
      <c r="T31" s="745"/>
      <c r="U31" s="745"/>
      <c r="V31" s="745">
        <v>266</v>
      </c>
      <c r="W31" s="745"/>
      <c r="X31" s="745"/>
      <c r="Y31" s="745"/>
      <c r="Z31" s="745"/>
      <c r="AA31" s="745">
        <v>44</v>
      </c>
      <c r="AB31" s="745"/>
      <c r="AC31" s="745"/>
      <c r="AD31" s="745"/>
      <c r="AE31" s="746"/>
      <c r="AF31" s="747">
        <v>255</v>
      </c>
      <c r="AG31" s="748"/>
      <c r="AH31" s="748"/>
      <c r="AI31" s="748"/>
      <c r="AJ31" s="749"/>
      <c r="AK31" s="816">
        <v>24</v>
      </c>
      <c r="AL31" s="817"/>
      <c r="AM31" s="817"/>
      <c r="AN31" s="817"/>
      <c r="AO31" s="817"/>
      <c r="AP31" s="817">
        <v>1627</v>
      </c>
      <c r="AQ31" s="817"/>
      <c r="AR31" s="817"/>
      <c r="AS31" s="817"/>
      <c r="AT31" s="817"/>
      <c r="AU31" s="817">
        <v>164</v>
      </c>
      <c r="AV31" s="817"/>
      <c r="AW31" s="817"/>
      <c r="AX31" s="817"/>
      <c r="AY31" s="817"/>
      <c r="AZ31" s="818" t="s">
        <v>535</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2108</v>
      </c>
      <c r="R32" s="745"/>
      <c r="S32" s="745"/>
      <c r="T32" s="745"/>
      <c r="U32" s="745"/>
      <c r="V32" s="745">
        <v>2234</v>
      </c>
      <c r="W32" s="745"/>
      <c r="X32" s="745"/>
      <c r="Y32" s="745"/>
      <c r="Z32" s="745"/>
      <c r="AA32" s="745">
        <v>-126</v>
      </c>
      <c r="AB32" s="745"/>
      <c r="AC32" s="745"/>
      <c r="AD32" s="745"/>
      <c r="AE32" s="746"/>
      <c r="AF32" s="747">
        <v>1</v>
      </c>
      <c r="AG32" s="748"/>
      <c r="AH32" s="748"/>
      <c r="AI32" s="748"/>
      <c r="AJ32" s="749"/>
      <c r="AK32" s="816">
        <v>440</v>
      </c>
      <c r="AL32" s="817"/>
      <c r="AM32" s="817"/>
      <c r="AN32" s="817"/>
      <c r="AO32" s="817"/>
      <c r="AP32" s="817">
        <v>472</v>
      </c>
      <c r="AQ32" s="817"/>
      <c r="AR32" s="817"/>
      <c r="AS32" s="817"/>
      <c r="AT32" s="817"/>
      <c r="AU32" s="817">
        <v>320</v>
      </c>
      <c r="AV32" s="817"/>
      <c r="AW32" s="817"/>
      <c r="AX32" s="817"/>
      <c r="AY32" s="817"/>
      <c r="AZ32" s="818" t="s">
        <v>535</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504</v>
      </c>
      <c r="R33" s="745"/>
      <c r="S33" s="745"/>
      <c r="T33" s="745"/>
      <c r="U33" s="745"/>
      <c r="V33" s="745">
        <v>482</v>
      </c>
      <c r="W33" s="745"/>
      <c r="X33" s="745"/>
      <c r="Y33" s="745"/>
      <c r="Z33" s="745"/>
      <c r="AA33" s="745">
        <v>22</v>
      </c>
      <c r="AB33" s="745"/>
      <c r="AC33" s="745"/>
      <c r="AD33" s="745"/>
      <c r="AE33" s="746"/>
      <c r="AF33" s="747">
        <v>156</v>
      </c>
      <c r="AG33" s="748"/>
      <c r="AH33" s="748"/>
      <c r="AI33" s="748"/>
      <c r="AJ33" s="749"/>
      <c r="AK33" s="816">
        <v>508</v>
      </c>
      <c r="AL33" s="817"/>
      <c r="AM33" s="817"/>
      <c r="AN33" s="817"/>
      <c r="AO33" s="817"/>
      <c r="AP33" s="817">
        <v>4186</v>
      </c>
      <c r="AQ33" s="817"/>
      <c r="AR33" s="817"/>
      <c r="AS33" s="817"/>
      <c r="AT33" s="817"/>
      <c r="AU33" s="817">
        <v>2223</v>
      </c>
      <c r="AV33" s="817"/>
      <c r="AW33" s="817"/>
      <c r="AX33" s="817"/>
      <c r="AY33" s="817"/>
      <c r="AZ33" s="818" t="s">
        <v>536</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593</v>
      </c>
      <c r="AG63" s="828"/>
      <c r="AH63" s="828"/>
      <c r="AI63" s="828"/>
      <c r="AJ63" s="829"/>
      <c r="AK63" s="830"/>
      <c r="AL63" s="825"/>
      <c r="AM63" s="825"/>
      <c r="AN63" s="825"/>
      <c r="AO63" s="825"/>
      <c r="AP63" s="828">
        <v>6285</v>
      </c>
      <c r="AQ63" s="828"/>
      <c r="AR63" s="828"/>
      <c r="AS63" s="828"/>
      <c r="AT63" s="828"/>
      <c r="AU63" s="828">
        <v>2707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539</v>
      </c>
      <c r="C68" s="856"/>
      <c r="D68" s="856"/>
      <c r="E68" s="856"/>
      <c r="F68" s="856"/>
      <c r="G68" s="856"/>
      <c r="H68" s="856"/>
      <c r="I68" s="856"/>
      <c r="J68" s="856"/>
      <c r="K68" s="856"/>
      <c r="L68" s="856"/>
      <c r="M68" s="856"/>
      <c r="N68" s="856"/>
      <c r="O68" s="856"/>
      <c r="P68" s="857"/>
      <c r="Q68" s="858">
        <v>23</v>
      </c>
      <c r="R68" s="852"/>
      <c r="S68" s="852"/>
      <c r="T68" s="852"/>
      <c r="U68" s="852"/>
      <c r="V68" s="852">
        <v>17</v>
      </c>
      <c r="W68" s="852"/>
      <c r="X68" s="852"/>
      <c r="Y68" s="852"/>
      <c r="Z68" s="852"/>
      <c r="AA68" s="852">
        <v>6</v>
      </c>
      <c r="AB68" s="852"/>
      <c r="AC68" s="852"/>
      <c r="AD68" s="852"/>
      <c r="AE68" s="852"/>
      <c r="AF68" s="852">
        <v>6</v>
      </c>
      <c r="AG68" s="852"/>
      <c r="AH68" s="852"/>
      <c r="AI68" s="852"/>
      <c r="AJ68" s="852"/>
      <c r="AK68" s="852">
        <v>0</v>
      </c>
      <c r="AL68" s="852"/>
      <c r="AM68" s="852"/>
      <c r="AN68" s="852"/>
      <c r="AO68" s="852"/>
      <c r="AP68" s="852" t="s">
        <v>551</v>
      </c>
      <c r="AQ68" s="852"/>
      <c r="AR68" s="852"/>
      <c r="AS68" s="852"/>
      <c r="AT68" s="852"/>
      <c r="AU68" s="852" t="s">
        <v>549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540</v>
      </c>
      <c r="C69" s="860"/>
      <c r="D69" s="860"/>
      <c r="E69" s="860"/>
      <c r="F69" s="860"/>
      <c r="G69" s="860"/>
      <c r="H69" s="860"/>
      <c r="I69" s="860"/>
      <c r="J69" s="860"/>
      <c r="K69" s="860"/>
      <c r="L69" s="860"/>
      <c r="M69" s="860"/>
      <c r="N69" s="860"/>
      <c r="O69" s="860"/>
      <c r="P69" s="861"/>
      <c r="Q69" s="862">
        <v>131</v>
      </c>
      <c r="R69" s="817"/>
      <c r="S69" s="817"/>
      <c r="T69" s="817"/>
      <c r="U69" s="817"/>
      <c r="V69" s="817">
        <v>31</v>
      </c>
      <c r="W69" s="817"/>
      <c r="X69" s="817"/>
      <c r="Y69" s="817"/>
      <c r="Z69" s="817"/>
      <c r="AA69" s="817">
        <v>100</v>
      </c>
      <c r="AB69" s="817"/>
      <c r="AC69" s="817"/>
      <c r="AD69" s="817"/>
      <c r="AE69" s="817"/>
      <c r="AF69" s="817">
        <v>100</v>
      </c>
      <c r="AG69" s="817"/>
      <c r="AH69" s="817"/>
      <c r="AI69" s="817"/>
      <c r="AJ69" s="817"/>
      <c r="AK69" s="817">
        <v>0</v>
      </c>
      <c r="AL69" s="817"/>
      <c r="AM69" s="817"/>
      <c r="AN69" s="817"/>
      <c r="AO69" s="817"/>
      <c r="AP69" s="817" t="s">
        <v>552</v>
      </c>
      <c r="AQ69" s="817"/>
      <c r="AR69" s="817"/>
      <c r="AS69" s="817"/>
      <c r="AT69" s="817"/>
      <c r="AU69" s="817" t="s">
        <v>550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541</v>
      </c>
      <c r="C70" s="860"/>
      <c r="D70" s="860"/>
      <c r="E70" s="860"/>
      <c r="F70" s="860"/>
      <c r="G70" s="860"/>
      <c r="H70" s="860"/>
      <c r="I70" s="860"/>
      <c r="J70" s="860"/>
      <c r="K70" s="860"/>
      <c r="L70" s="860"/>
      <c r="M70" s="860"/>
      <c r="N70" s="860"/>
      <c r="O70" s="860"/>
      <c r="P70" s="861"/>
      <c r="Q70" s="862">
        <v>338</v>
      </c>
      <c r="R70" s="817"/>
      <c r="S70" s="817"/>
      <c r="T70" s="817"/>
      <c r="U70" s="817"/>
      <c r="V70" s="817">
        <v>476</v>
      </c>
      <c r="W70" s="817"/>
      <c r="X70" s="817"/>
      <c r="Y70" s="817"/>
      <c r="Z70" s="817"/>
      <c r="AA70" s="817">
        <v>-138</v>
      </c>
      <c r="AB70" s="817"/>
      <c r="AC70" s="817"/>
      <c r="AD70" s="817"/>
      <c r="AE70" s="817"/>
      <c r="AF70" s="817">
        <v>615</v>
      </c>
      <c r="AG70" s="817"/>
      <c r="AH70" s="817"/>
      <c r="AI70" s="817"/>
      <c r="AJ70" s="817"/>
      <c r="AK70" s="817">
        <v>0</v>
      </c>
      <c r="AL70" s="817"/>
      <c r="AM70" s="817"/>
      <c r="AN70" s="817"/>
      <c r="AO70" s="817"/>
      <c r="AP70" s="817">
        <v>2182</v>
      </c>
      <c r="AQ70" s="817"/>
      <c r="AR70" s="817"/>
      <c r="AS70" s="817"/>
      <c r="AT70" s="817"/>
      <c r="AU70" s="817" t="s">
        <v>548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721</v>
      </c>
      <c r="AG88" s="828"/>
      <c r="AH88" s="828"/>
      <c r="AI88" s="828"/>
      <c r="AJ88" s="828"/>
      <c r="AK88" s="825"/>
      <c r="AL88" s="825"/>
      <c r="AM88" s="825"/>
      <c r="AN88" s="825"/>
      <c r="AO88" s="825"/>
      <c r="AP88" s="828">
        <v>2182</v>
      </c>
      <c r="AQ88" s="828"/>
      <c r="AR88" s="828"/>
      <c r="AS88" s="828"/>
      <c r="AT88" s="828"/>
      <c r="AU88" s="828" t="s">
        <v>548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44</v>
      </c>
      <c r="CS102" s="836"/>
      <c r="CT102" s="836"/>
      <c r="CU102" s="836"/>
      <c r="CV102" s="879"/>
      <c r="CW102" s="878" t="s">
        <v>547</v>
      </c>
      <c r="CX102" s="836"/>
      <c r="CY102" s="836"/>
      <c r="CZ102" s="836"/>
      <c r="DA102" s="879"/>
      <c r="DB102" s="878">
        <v>300</v>
      </c>
      <c r="DC102" s="836"/>
      <c r="DD102" s="836"/>
      <c r="DE102" s="836"/>
      <c r="DF102" s="879"/>
      <c r="DG102" s="878">
        <v>400</v>
      </c>
      <c r="DH102" s="836"/>
      <c r="DI102" s="836"/>
      <c r="DJ102" s="836"/>
      <c r="DK102" s="879"/>
      <c r="DL102" s="878" t="s">
        <v>548</v>
      </c>
      <c r="DM102" s="836"/>
      <c r="DN102" s="836"/>
      <c r="DO102" s="836"/>
      <c r="DP102" s="879"/>
      <c r="DQ102" s="878">
        <v>130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1073169</v>
      </c>
      <c r="AB110" s="888"/>
      <c r="AC110" s="888"/>
      <c r="AD110" s="888"/>
      <c r="AE110" s="889"/>
      <c r="AF110" s="890">
        <v>884724</v>
      </c>
      <c r="AG110" s="888"/>
      <c r="AH110" s="888"/>
      <c r="AI110" s="888"/>
      <c r="AJ110" s="889"/>
      <c r="AK110" s="890">
        <v>828380</v>
      </c>
      <c r="AL110" s="888"/>
      <c r="AM110" s="888"/>
      <c r="AN110" s="888"/>
      <c r="AO110" s="889"/>
      <c r="AP110" s="891">
        <v>19.600000000000001</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7881407</v>
      </c>
      <c r="BR110" s="925"/>
      <c r="BS110" s="925"/>
      <c r="BT110" s="925"/>
      <c r="BU110" s="925"/>
      <c r="BV110" s="925">
        <v>8097011</v>
      </c>
      <c r="BW110" s="925"/>
      <c r="BX110" s="925"/>
      <c r="BY110" s="925"/>
      <c r="BZ110" s="925"/>
      <c r="CA110" s="925">
        <v>8413618</v>
      </c>
      <c r="CB110" s="925"/>
      <c r="CC110" s="925"/>
      <c r="CD110" s="925"/>
      <c r="CE110" s="925"/>
      <c r="CF110" s="939">
        <v>199.3</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32903</v>
      </c>
      <c r="BR111" s="918"/>
      <c r="BS111" s="918"/>
      <c r="BT111" s="918"/>
      <c r="BU111" s="918"/>
      <c r="BV111" s="918">
        <v>28802</v>
      </c>
      <c r="BW111" s="918"/>
      <c r="BX111" s="918"/>
      <c r="BY111" s="918"/>
      <c r="BZ111" s="918"/>
      <c r="CA111" s="918">
        <v>24697</v>
      </c>
      <c r="CB111" s="918"/>
      <c r="CC111" s="918"/>
      <c r="CD111" s="918"/>
      <c r="CE111" s="918"/>
      <c r="CF111" s="912">
        <v>0.6</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3575741</v>
      </c>
      <c r="BR112" s="918"/>
      <c r="BS112" s="918"/>
      <c r="BT112" s="918"/>
      <c r="BU112" s="918"/>
      <c r="BV112" s="918">
        <v>3011905</v>
      </c>
      <c r="BW112" s="918"/>
      <c r="BX112" s="918"/>
      <c r="BY112" s="918"/>
      <c r="BZ112" s="918"/>
      <c r="CA112" s="918">
        <v>2706872</v>
      </c>
      <c r="CB112" s="918"/>
      <c r="CC112" s="918"/>
      <c r="CD112" s="918"/>
      <c r="CE112" s="918"/>
      <c r="CF112" s="912">
        <v>64.099999999999994</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473675</v>
      </c>
      <c r="AB113" s="932"/>
      <c r="AC113" s="932"/>
      <c r="AD113" s="932"/>
      <c r="AE113" s="933"/>
      <c r="AF113" s="934">
        <v>385869</v>
      </c>
      <c r="AG113" s="932"/>
      <c r="AH113" s="932"/>
      <c r="AI113" s="932"/>
      <c r="AJ113" s="933"/>
      <c r="AK113" s="934">
        <v>382590</v>
      </c>
      <c r="AL113" s="932"/>
      <c r="AM113" s="932"/>
      <c r="AN113" s="932"/>
      <c r="AO113" s="933"/>
      <c r="AP113" s="935">
        <v>9.1</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1622977</v>
      </c>
      <c r="BR114" s="918"/>
      <c r="BS114" s="918"/>
      <c r="BT114" s="918"/>
      <c r="BU114" s="918"/>
      <c r="BV114" s="918">
        <v>1587892</v>
      </c>
      <c r="BW114" s="918"/>
      <c r="BX114" s="918"/>
      <c r="BY114" s="918"/>
      <c r="BZ114" s="918"/>
      <c r="CA114" s="918">
        <v>1664882</v>
      </c>
      <c r="CB114" s="918"/>
      <c r="CC114" s="918"/>
      <c r="CD114" s="918"/>
      <c r="CE114" s="918"/>
      <c r="CF114" s="912">
        <v>39.4</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32903</v>
      </c>
      <c r="DH114" s="957"/>
      <c r="DI114" s="957"/>
      <c r="DJ114" s="957"/>
      <c r="DK114" s="958"/>
      <c r="DL114" s="959">
        <v>28802</v>
      </c>
      <c r="DM114" s="957"/>
      <c r="DN114" s="957"/>
      <c r="DO114" s="957"/>
      <c r="DP114" s="958"/>
      <c r="DQ114" s="959">
        <v>24697</v>
      </c>
      <c r="DR114" s="957"/>
      <c r="DS114" s="957"/>
      <c r="DT114" s="957"/>
      <c r="DU114" s="958"/>
      <c r="DV114" s="960">
        <v>0.6</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4462</v>
      </c>
      <c r="AB115" s="932"/>
      <c r="AC115" s="932"/>
      <c r="AD115" s="932"/>
      <c r="AE115" s="933"/>
      <c r="AF115" s="934">
        <v>4842</v>
      </c>
      <c r="AG115" s="932"/>
      <c r="AH115" s="932"/>
      <c r="AI115" s="932"/>
      <c r="AJ115" s="933"/>
      <c r="AK115" s="934">
        <v>4783</v>
      </c>
      <c r="AL115" s="932"/>
      <c r="AM115" s="932"/>
      <c r="AN115" s="932"/>
      <c r="AO115" s="933"/>
      <c r="AP115" s="935">
        <v>0.1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285711</v>
      </c>
      <c r="BR115" s="918"/>
      <c r="BS115" s="918"/>
      <c r="BT115" s="918"/>
      <c r="BU115" s="918"/>
      <c r="BV115" s="918">
        <v>130989</v>
      </c>
      <c r="BW115" s="918"/>
      <c r="BX115" s="918"/>
      <c r="BY115" s="918"/>
      <c r="BZ115" s="918"/>
      <c r="CA115" s="918">
        <v>129655</v>
      </c>
      <c r="CB115" s="918"/>
      <c r="CC115" s="918"/>
      <c r="CD115" s="918"/>
      <c r="CE115" s="918"/>
      <c r="CF115" s="912">
        <v>3.1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85</v>
      </c>
      <c r="AB116" s="957"/>
      <c r="AC116" s="957"/>
      <c r="AD116" s="957"/>
      <c r="AE116" s="958"/>
      <c r="AF116" s="959">
        <v>197</v>
      </c>
      <c r="AG116" s="957"/>
      <c r="AH116" s="957"/>
      <c r="AI116" s="957"/>
      <c r="AJ116" s="958"/>
      <c r="AK116" s="959">
        <v>711</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1551391</v>
      </c>
      <c r="AB117" s="964"/>
      <c r="AC117" s="964"/>
      <c r="AD117" s="964"/>
      <c r="AE117" s="965"/>
      <c r="AF117" s="963">
        <v>1275632</v>
      </c>
      <c r="AG117" s="964"/>
      <c r="AH117" s="964"/>
      <c r="AI117" s="964"/>
      <c r="AJ117" s="965"/>
      <c r="AK117" s="963">
        <v>1216464</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13398739</v>
      </c>
      <c r="BR118" s="984"/>
      <c r="BS118" s="984"/>
      <c r="BT118" s="984"/>
      <c r="BU118" s="984"/>
      <c r="BV118" s="984">
        <v>12856599</v>
      </c>
      <c r="BW118" s="984"/>
      <c r="BX118" s="984"/>
      <c r="BY118" s="984"/>
      <c r="BZ118" s="984"/>
      <c r="CA118" s="984">
        <v>12939724</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363221</v>
      </c>
      <c r="BR119" s="925"/>
      <c r="BS119" s="925"/>
      <c r="BT119" s="925"/>
      <c r="BU119" s="925"/>
      <c r="BV119" s="925">
        <v>990859</v>
      </c>
      <c r="BW119" s="925"/>
      <c r="BX119" s="925"/>
      <c r="BY119" s="925"/>
      <c r="BZ119" s="925"/>
      <c r="CA119" s="925">
        <v>1054053</v>
      </c>
      <c r="CB119" s="925"/>
      <c r="CC119" s="925"/>
      <c r="CD119" s="925"/>
      <c r="CE119" s="925"/>
      <c r="CF119" s="939">
        <v>25</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v>682904</v>
      </c>
      <c r="BW120" s="918"/>
      <c r="BX120" s="918"/>
      <c r="BY120" s="918"/>
      <c r="BZ120" s="918"/>
      <c r="CA120" s="918">
        <v>1461699</v>
      </c>
      <c r="CB120" s="918"/>
      <c r="CC120" s="918"/>
      <c r="CD120" s="918"/>
      <c r="CE120" s="918"/>
      <c r="CF120" s="912">
        <v>34.6</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2909660</v>
      </c>
      <c r="DH120" s="925"/>
      <c r="DI120" s="925"/>
      <c r="DJ120" s="925"/>
      <c r="DK120" s="925"/>
      <c r="DL120" s="925">
        <v>2444026</v>
      </c>
      <c r="DM120" s="925"/>
      <c r="DN120" s="925"/>
      <c r="DO120" s="925"/>
      <c r="DP120" s="925"/>
      <c r="DQ120" s="925">
        <v>2222756</v>
      </c>
      <c r="DR120" s="925"/>
      <c r="DS120" s="925"/>
      <c r="DT120" s="925"/>
      <c r="DU120" s="925"/>
      <c r="DV120" s="926">
        <v>52.7</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6867859</v>
      </c>
      <c r="BR121" s="984"/>
      <c r="BS121" s="984"/>
      <c r="BT121" s="984"/>
      <c r="BU121" s="984"/>
      <c r="BV121" s="984">
        <v>6836385</v>
      </c>
      <c r="BW121" s="984"/>
      <c r="BX121" s="984"/>
      <c r="BY121" s="984"/>
      <c r="BZ121" s="984"/>
      <c r="CA121" s="984">
        <v>6633624</v>
      </c>
      <c r="CB121" s="984"/>
      <c r="CC121" s="984"/>
      <c r="CD121" s="984"/>
      <c r="CE121" s="984"/>
      <c r="CF121" s="1022">
        <v>157.1</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490330</v>
      </c>
      <c r="DH121" s="918"/>
      <c r="DI121" s="918"/>
      <c r="DJ121" s="918"/>
      <c r="DK121" s="918"/>
      <c r="DL121" s="918">
        <v>403833</v>
      </c>
      <c r="DM121" s="918"/>
      <c r="DN121" s="918"/>
      <c r="DO121" s="918"/>
      <c r="DP121" s="918"/>
      <c r="DQ121" s="918">
        <v>319793</v>
      </c>
      <c r="DR121" s="918"/>
      <c r="DS121" s="918"/>
      <c r="DT121" s="918"/>
      <c r="DU121" s="918"/>
      <c r="DV121" s="919">
        <v>7.6</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4099</v>
      </c>
      <c r="AB122" s="957"/>
      <c r="AC122" s="957"/>
      <c r="AD122" s="957"/>
      <c r="AE122" s="958"/>
      <c r="AF122" s="959">
        <v>4102</v>
      </c>
      <c r="AG122" s="957"/>
      <c r="AH122" s="957"/>
      <c r="AI122" s="957"/>
      <c r="AJ122" s="958"/>
      <c r="AK122" s="959">
        <v>4105</v>
      </c>
      <c r="AL122" s="957"/>
      <c r="AM122" s="957"/>
      <c r="AN122" s="957"/>
      <c r="AO122" s="958"/>
      <c r="AP122" s="960">
        <v>0.1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7231080</v>
      </c>
      <c r="BR122" s="1033"/>
      <c r="BS122" s="1033"/>
      <c r="BT122" s="1033"/>
      <c r="BU122" s="1033"/>
      <c r="BV122" s="1033">
        <v>8510148</v>
      </c>
      <c r="BW122" s="1033"/>
      <c r="BX122" s="1033"/>
      <c r="BY122" s="1033"/>
      <c r="BZ122" s="1033"/>
      <c r="CA122" s="1033">
        <v>9149376</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175751</v>
      </c>
      <c r="DH122" s="918"/>
      <c r="DI122" s="918"/>
      <c r="DJ122" s="918"/>
      <c r="DK122" s="918"/>
      <c r="DL122" s="918">
        <v>164046</v>
      </c>
      <c r="DM122" s="918"/>
      <c r="DN122" s="918"/>
      <c r="DO122" s="918"/>
      <c r="DP122" s="918"/>
      <c r="DQ122" s="918">
        <v>164323</v>
      </c>
      <c r="DR122" s="918"/>
      <c r="DS122" s="918"/>
      <c r="DT122" s="918"/>
      <c r="DU122" s="918"/>
      <c r="DV122" s="919">
        <v>3.9</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148.5</v>
      </c>
      <c r="BR123" s="1025"/>
      <c r="BS123" s="1025"/>
      <c r="BT123" s="1025"/>
      <c r="BU123" s="1025"/>
      <c r="BV123" s="1025">
        <v>103.8</v>
      </c>
      <c r="BW123" s="1025"/>
      <c r="BX123" s="1025"/>
      <c r="BY123" s="1025"/>
      <c r="BZ123" s="1025"/>
      <c r="CA123" s="1025">
        <v>89.7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v>133258</v>
      </c>
      <c r="DH126" s="918"/>
      <c r="DI126" s="918"/>
      <c r="DJ126" s="918"/>
      <c r="DK126" s="918"/>
      <c r="DL126" s="918">
        <v>130989</v>
      </c>
      <c r="DM126" s="918"/>
      <c r="DN126" s="918"/>
      <c r="DO126" s="918"/>
      <c r="DP126" s="918"/>
      <c r="DQ126" s="918">
        <v>129655</v>
      </c>
      <c r="DR126" s="918"/>
      <c r="DS126" s="918"/>
      <c r="DT126" s="918"/>
      <c r="DU126" s="918"/>
      <c r="DV126" s="919">
        <v>3.1</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363</v>
      </c>
      <c r="AB127" s="957"/>
      <c r="AC127" s="957"/>
      <c r="AD127" s="957"/>
      <c r="AE127" s="958"/>
      <c r="AF127" s="959">
        <v>740</v>
      </c>
      <c r="AG127" s="957"/>
      <c r="AH127" s="957"/>
      <c r="AI127" s="957"/>
      <c r="AJ127" s="958"/>
      <c r="AK127" s="959">
        <v>678</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152453</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155990</v>
      </c>
      <c r="AB128" s="1088"/>
      <c r="AC128" s="1088"/>
      <c r="AD128" s="1088"/>
      <c r="AE128" s="1089"/>
      <c r="AF128" s="1090">
        <v>130136</v>
      </c>
      <c r="AG128" s="1088"/>
      <c r="AH128" s="1088"/>
      <c r="AI128" s="1088"/>
      <c r="AJ128" s="1089"/>
      <c r="AK128" s="1090">
        <v>131668</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4966777</v>
      </c>
      <c r="AB129" s="957"/>
      <c r="AC129" s="957"/>
      <c r="AD129" s="957"/>
      <c r="AE129" s="958"/>
      <c r="AF129" s="959">
        <v>4958045</v>
      </c>
      <c r="AG129" s="957"/>
      <c r="AH129" s="957"/>
      <c r="AI129" s="957"/>
      <c r="AJ129" s="958"/>
      <c r="AK129" s="959">
        <v>4974386</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10.199999999999999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815676</v>
      </c>
      <c r="AB130" s="957"/>
      <c r="AC130" s="957"/>
      <c r="AD130" s="957"/>
      <c r="AE130" s="958"/>
      <c r="AF130" s="959">
        <v>772475</v>
      </c>
      <c r="AG130" s="957"/>
      <c r="AH130" s="957"/>
      <c r="AI130" s="957"/>
      <c r="AJ130" s="958"/>
      <c r="AK130" s="959">
        <v>752661</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89.7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4151101</v>
      </c>
      <c r="AB131" s="996"/>
      <c r="AC131" s="996"/>
      <c r="AD131" s="996"/>
      <c r="AE131" s="997"/>
      <c r="AF131" s="998">
        <v>4185570</v>
      </c>
      <c r="AG131" s="996"/>
      <c r="AH131" s="996"/>
      <c r="AI131" s="996"/>
      <c r="AJ131" s="997"/>
      <c r="AK131" s="998">
        <v>4221725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13.965572030000001</v>
      </c>
      <c r="AB132" s="1102"/>
      <c r="AC132" s="1102"/>
      <c r="AD132" s="1102"/>
      <c r="AE132" s="1103"/>
      <c r="AF132" s="1104">
        <v>8.9120717129999996</v>
      </c>
      <c r="AG132" s="1102"/>
      <c r="AH132" s="1102"/>
      <c r="AI132" s="1102"/>
      <c r="AJ132" s="1103"/>
      <c r="AK132" s="1104">
        <v>7.8672817390000001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15.3</v>
      </c>
      <c r="AB133" s="1109"/>
      <c r="AC133" s="1109"/>
      <c r="AD133" s="1109"/>
      <c r="AE133" s="1110"/>
      <c r="AF133" s="1108">
        <v>12.1</v>
      </c>
      <c r="AG133" s="1109"/>
      <c r="AH133" s="1109"/>
      <c r="AI133" s="1109"/>
      <c r="AJ133" s="1110"/>
      <c r="AK133" s="1108">
        <v>10.199999999999999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1256727</v>
      </c>
      <c r="L9" s="264">
        <v>129573</v>
      </c>
      <c r="M9" s="265">
        <v>83170</v>
      </c>
      <c r="N9" s="266">
        <v>55.8</v>
      </c>
    </row>
    <row r="10" spans="1:16" x14ac:dyDescent="0.15">
      <c r="A10" s="248"/>
      <c r="B10" s="244"/>
      <c r="C10" s="244"/>
      <c r="D10" s="244"/>
      <c r="E10" s="244"/>
      <c r="F10" s="244"/>
      <c r="G10" s="1117" t="s">
        <v>473</v>
      </c>
      <c r="H10" s="1118"/>
      <c r="I10" s="1118"/>
      <c r="J10" s="1119"/>
      <c r="K10" s="267">
        <v>123816</v>
      </c>
      <c r="L10" s="268">
        <v>12766</v>
      </c>
      <c r="M10" s="269">
        <v>7053</v>
      </c>
      <c r="N10" s="270">
        <v>81</v>
      </c>
    </row>
    <row r="11" spans="1:16" ht="13.5" customHeight="1" x14ac:dyDescent="0.15">
      <c r="A11" s="248"/>
      <c r="B11" s="244"/>
      <c r="C11" s="244"/>
      <c r="D11" s="244"/>
      <c r="E11" s="244"/>
      <c r="F11" s="244"/>
      <c r="G11" s="1117" t="s">
        <v>474</v>
      </c>
      <c r="H11" s="1118"/>
      <c r="I11" s="1118"/>
      <c r="J11" s="1119"/>
      <c r="K11" s="267">
        <v>430</v>
      </c>
      <c r="L11" s="268">
        <v>44</v>
      </c>
      <c r="M11" s="269">
        <v>8860</v>
      </c>
      <c r="N11" s="270">
        <v>-99.5</v>
      </c>
    </row>
    <row r="12" spans="1:16" ht="13.5" customHeight="1" x14ac:dyDescent="0.15">
      <c r="A12" s="248"/>
      <c r="B12" s="244"/>
      <c r="C12" s="244"/>
      <c r="D12" s="244"/>
      <c r="E12" s="244"/>
      <c r="F12" s="244"/>
      <c r="G12" s="1117" t="s">
        <v>475</v>
      </c>
      <c r="H12" s="1118"/>
      <c r="I12" s="1118"/>
      <c r="J12" s="1119"/>
      <c r="K12" s="267">
        <v>142043</v>
      </c>
      <c r="L12" s="268">
        <v>14645</v>
      </c>
      <c r="M12" s="269">
        <v>837</v>
      </c>
      <c r="N12" s="270">
        <v>1649.7</v>
      </c>
    </row>
    <row r="13" spans="1:16" ht="13.5" customHeight="1" x14ac:dyDescent="0.15">
      <c r="A13" s="248"/>
      <c r="B13" s="244"/>
      <c r="C13" s="244"/>
      <c r="D13" s="244"/>
      <c r="E13" s="244"/>
      <c r="F13" s="244"/>
      <c r="G13" s="1117" t="s">
        <v>476</v>
      </c>
      <c r="H13" s="1118"/>
      <c r="I13" s="1118"/>
      <c r="J13" s="1119"/>
      <c r="K13" s="267" t="s">
        <v>477</v>
      </c>
      <c r="L13" s="268" t="s">
        <v>477</v>
      </c>
      <c r="M13" s="269">
        <v>4</v>
      </c>
      <c r="N13" s="270" t="s">
        <v>477</v>
      </c>
    </row>
    <row r="14" spans="1:16" ht="13.5" customHeight="1" x14ac:dyDescent="0.15">
      <c r="A14" s="248"/>
      <c r="B14" s="244"/>
      <c r="C14" s="244"/>
      <c r="D14" s="244"/>
      <c r="E14" s="244"/>
      <c r="F14" s="244"/>
      <c r="G14" s="1117" t="s">
        <v>478</v>
      </c>
      <c r="H14" s="1118"/>
      <c r="I14" s="1118"/>
      <c r="J14" s="1119"/>
      <c r="K14" s="267">
        <v>69297</v>
      </c>
      <c r="L14" s="268">
        <v>7145</v>
      </c>
      <c r="M14" s="269">
        <v>3453</v>
      </c>
      <c r="N14" s="270">
        <v>106.9</v>
      </c>
    </row>
    <row r="15" spans="1:16" ht="13.5" customHeight="1" x14ac:dyDescent="0.15">
      <c r="A15" s="248"/>
      <c r="B15" s="244"/>
      <c r="C15" s="244"/>
      <c r="D15" s="244"/>
      <c r="E15" s="244"/>
      <c r="F15" s="244"/>
      <c r="G15" s="1117" t="s">
        <v>479</v>
      </c>
      <c r="H15" s="1118"/>
      <c r="I15" s="1118"/>
      <c r="J15" s="1119"/>
      <c r="K15" s="267">
        <v>49414</v>
      </c>
      <c r="L15" s="268">
        <v>5095</v>
      </c>
      <c r="M15" s="269">
        <v>1923</v>
      </c>
      <c r="N15" s="270">
        <v>165</v>
      </c>
    </row>
    <row r="16" spans="1:16" x14ac:dyDescent="0.15">
      <c r="A16" s="248"/>
      <c r="B16" s="244"/>
      <c r="C16" s="244"/>
      <c r="D16" s="244"/>
      <c r="E16" s="244"/>
      <c r="F16" s="244"/>
      <c r="G16" s="1120" t="s">
        <v>480</v>
      </c>
      <c r="H16" s="1121"/>
      <c r="I16" s="1121"/>
      <c r="J16" s="1122"/>
      <c r="K16" s="268">
        <v>-154424</v>
      </c>
      <c r="L16" s="268">
        <v>-15922</v>
      </c>
      <c r="M16" s="269">
        <v>-10272</v>
      </c>
      <c r="N16" s="270">
        <v>55</v>
      </c>
    </row>
    <row r="17" spans="1:16" x14ac:dyDescent="0.15">
      <c r="A17" s="248"/>
      <c r="B17" s="244"/>
      <c r="C17" s="244"/>
      <c r="D17" s="244"/>
      <c r="E17" s="244"/>
      <c r="F17" s="244"/>
      <c r="G17" s="1120" t="s">
        <v>170</v>
      </c>
      <c r="H17" s="1121"/>
      <c r="I17" s="1121"/>
      <c r="J17" s="1122"/>
      <c r="K17" s="268">
        <v>1487303</v>
      </c>
      <c r="L17" s="268">
        <v>153346</v>
      </c>
      <c r="M17" s="269">
        <v>95028</v>
      </c>
      <c r="N17" s="270">
        <v>61.4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17.010000000000002</v>
      </c>
      <c r="L21" s="281">
        <v>9.36</v>
      </c>
      <c r="M21" s="282">
        <v>7.65</v>
      </c>
      <c r="N21" s="249"/>
      <c r="O21" s="283"/>
      <c r="P21" s="279"/>
    </row>
    <row r="22" spans="1:16" s="284" customFormat="1" x14ac:dyDescent="0.15">
      <c r="A22" s="279"/>
      <c r="B22" s="249"/>
      <c r="C22" s="249"/>
      <c r="D22" s="249"/>
      <c r="E22" s="249"/>
      <c r="F22" s="249"/>
      <c r="G22" s="1112" t="s">
        <v>486</v>
      </c>
      <c r="H22" s="1113"/>
      <c r="I22" s="1113"/>
      <c r="J22" s="1114"/>
      <c r="K22" s="285">
        <v>98.5</v>
      </c>
      <c r="L22" s="286">
        <v>96.8</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828380</v>
      </c>
      <c r="L32" s="294">
        <v>85409</v>
      </c>
      <c r="M32" s="295">
        <v>65071</v>
      </c>
      <c r="N32" s="296">
        <v>31.3</v>
      </c>
    </row>
    <row r="33" spans="1:16" ht="13.5" customHeight="1" x14ac:dyDescent="0.15">
      <c r="A33" s="248"/>
      <c r="B33" s="244"/>
      <c r="C33" s="244"/>
      <c r="D33" s="244"/>
      <c r="E33" s="244"/>
      <c r="F33" s="244"/>
      <c r="G33" s="1128" t="s">
        <v>491</v>
      </c>
      <c r="H33" s="1129"/>
      <c r="I33" s="1129"/>
      <c r="J33" s="1130"/>
      <c r="K33" s="294" t="s">
        <v>477</v>
      </c>
      <c r="L33" s="294" t="s">
        <v>477</v>
      </c>
      <c r="M33" s="295" t="s">
        <v>477</v>
      </c>
      <c r="N33" s="296" t="s">
        <v>477</v>
      </c>
    </row>
    <row r="34" spans="1:16" ht="27" customHeight="1" x14ac:dyDescent="0.15">
      <c r="A34" s="248"/>
      <c r="B34" s="244"/>
      <c r="C34" s="244"/>
      <c r="D34" s="244"/>
      <c r="E34" s="244"/>
      <c r="F34" s="244"/>
      <c r="G34" s="1128" t="s">
        <v>492</v>
      </c>
      <c r="H34" s="1129"/>
      <c r="I34" s="1129"/>
      <c r="J34" s="1130"/>
      <c r="K34" s="294" t="s">
        <v>477</v>
      </c>
      <c r="L34" s="294" t="s">
        <v>477</v>
      </c>
      <c r="M34" s="295">
        <v>23</v>
      </c>
      <c r="N34" s="296" t="s">
        <v>477</v>
      </c>
    </row>
    <row r="35" spans="1:16" ht="27" customHeight="1" x14ac:dyDescent="0.15">
      <c r="A35" s="248"/>
      <c r="B35" s="244"/>
      <c r="C35" s="244"/>
      <c r="D35" s="244"/>
      <c r="E35" s="244"/>
      <c r="F35" s="244"/>
      <c r="G35" s="1128" t="s">
        <v>493</v>
      </c>
      <c r="H35" s="1129"/>
      <c r="I35" s="1129"/>
      <c r="J35" s="1130"/>
      <c r="K35" s="294">
        <v>382590</v>
      </c>
      <c r="L35" s="294">
        <v>39446</v>
      </c>
      <c r="M35" s="295">
        <v>17560</v>
      </c>
      <c r="N35" s="296">
        <v>124.6</v>
      </c>
    </row>
    <row r="36" spans="1:16" ht="27" customHeight="1" x14ac:dyDescent="0.15">
      <c r="A36" s="248"/>
      <c r="B36" s="244"/>
      <c r="C36" s="244"/>
      <c r="D36" s="244"/>
      <c r="E36" s="244"/>
      <c r="F36" s="244"/>
      <c r="G36" s="1128" t="s">
        <v>494</v>
      </c>
      <c r="H36" s="1129"/>
      <c r="I36" s="1129"/>
      <c r="J36" s="1130"/>
      <c r="K36" s="294" t="s">
        <v>477</v>
      </c>
      <c r="L36" s="294" t="s">
        <v>477</v>
      </c>
      <c r="M36" s="295">
        <v>3274</v>
      </c>
      <c r="N36" s="296" t="s">
        <v>477</v>
      </c>
    </row>
    <row r="37" spans="1:16" ht="13.5" customHeight="1" x14ac:dyDescent="0.15">
      <c r="A37" s="248"/>
      <c r="B37" s="244"/>
      <c r="C37" s="244"/>
      <c r="D37" s="244"/>
      <c r="E37" s="244"/>
      <c r="F37" s="244"/>
      <c r="G37" s="1128" t="s">
        <v>495</v>
      </c>
      <c r="H37" s="1129"/>
      <c r="I37" s="1129"/>
      <c r="J37" s="1130"/>
      <c r="K37" s="294">
        <v>4783</v>
      </c>
      <c r="L37" s="294">
        <v>493</v>
      </c>
      <c r="M37" s="295">
        <v>1387</v>
      </c>
      <c r="N37" s="296">
        <v>-64.5</v>
      </c>
    </row>
    <row r="38" spans="1:16" ht="27" customHeight="1" x14ac:dyDescent="0.15">
      <c r="A38" s="248"/>
      <c r="B38" s="244"/>
      <c r="C38" s="244"/>
      <c r="D38" s="244"/>
      <c r="E38" s="244"/>
      <c r="F38" s="244"/>
      <c r="G38" s="1131" t="s">
        <v>496</v>
      </c>
      <c r="H38" s="1132"/>
      <c r="I38" s="1132"/>
      <c r="J38" s="1133"/>
      <c r="K38" s="297">
        <v>711</v>
      </c>
      <c r="L38" s="297">
        <v>73</v>
      </c>
      <c r="M38" s="298">
        <v>7</v>
      </c>
      <c r="N38" s="299">
        <v>942.9</v>
      </c>
      <c r="O38" s="293"/>
    </row>
    <row r="39" spans="1:16" x14ac:dyDescent="0.15">
      <c r="A39" s="248"/>
      <c r="B39" s="244"/>
      <c r="C39" s="244"/>
      <c r="D39" s="244"/>
      <c r="E39" s="244"/>
      <c r="F39" s="244"/>
      <c r="G39" s="1131" t="s">
        <v>497</v>
      </c>
      <c r="H39" s="1132"/>
      <c r="I39" s="1132"/>
      <c r="J39" s="1133"/>
      <c r="K39" s="300">
        <v>-131668</v>
      </c>
      <c r="L39" s="300">
        <v>-13575</v>
      </c>
      <c r="M39" s="301">
        <v>-4282</v>
      </c>
      <c r="N39" s="302">
        <v>217</v>
      </c>
      <c r="O39" s="293"/>
    </row>
    <row r="40" spans="1:16" ht="27" customHeight="1" x14ac:dyDescent="0.15">
      <c r="A40" s="248"/>
      <c r="B40" s="244"/>
      <c r="C40" s="244"/>
      <c r="D40" s="244"/>
      <c r="E40" s="244"/>
      <c r="F40" s="244"/>
      <c r="G40" s="1128" t="s">
        <v>498</v>
      </c>
      <c r="H40" s="1129"/>
      <c r="I40" s="1129"/>
      <c r="J40" s="1130"/>
      <c r="K40" s="300">
        <v>-752661</v>
      </c>
      <c r="L40" s="300">
        <v>-77602</v>
      </c>
      <c r="M40" s="301">
        <v>-54179</v>
      </c>
      <c r="N40" s="302">
        <v>43.2</v>
      </c>
      <c r="O40" s="293"/>
    </row>
    <row r="41" spans="1:16" x14ac:dyDescent="0.15">
      <c r="A41" s="248"/>
      <c r="B41" s="244"/>
      <c r="C41" s="244"/>
      <c r="D41" s="244"/>
      <c r="E41" s="244"/>
      <c r="F41" s="244"/>
      <c r="G41" s="1134" t="s">
        <v>280</v>
      </c>
      <c r="H41" s="1135"/>
      <c r="I41" s="1135"/>
      <c r="J41" s="1136"/>
      <c r="K41" s="294">
        <v>332135</v>
      </c>
      <c r="L41" s="300">
        <v>34244</v>
      </c>
      <c r="M41" s="301">
        <v>28861</v>
      </c>
      <c r="N41" s="302">
        <v>18.7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1284844</v>
      </c>
      <c r="J51" s="320">
        <v>120383</v>
      </c>
      <c r="K51" s="321">
        <v>-25.8</v>
      </c>
      <c r="L51" s="322">
        <v>76282</v>
      </c>
      <c r="M51" s="323">
        <v>25</v>
      </c>
      <c r="N51" s="324">
        <v>-50.8</v>
      </c>
    </row>
    <row r="52" spans="1:14" x14ac:dyDescent="0.15">
      <c r="A52" s="248"/>
      <c r="B52" s="244"/>
      <c r="C52" s="244"/>
      <c r="D52" s="244"/>
      <c r="E52" s="244"/>
      <c r="F52" s="244"/>
      <c r="G52" s="325"/>
      <c r="H52" s="326" t="s">
        <v>509</v>
      </c>
      <c r="I52" s="327">
        <v>808742</v>
      </c>
      <c r="J52" s="328">
        <v>75775</v>
      </c>
      <c r="K52" s="329">
        <v>-38.6</v>
      </c>
      <c r="L52" s="330">
        <v>41092</v>
      </c>
      <c r="M52" s="331">
        <v>31.8</v>
      </c>
      <c r="N52" s="332">
        <v>-70.400000000000006</v>
      </c>
    </row>
    <row r="53" spans="1:14" x14ac:dyDescent="0.15">
      <c r="A53" s="248"/>
      <c r="B53" s="244"/>
      <c r="C53" s="244"/>
      <c r="D53" s="244"/>
      <c r="E53" s="244"/>
      <c r="F53" s="244"/>
      <c r="G53" s="310" t="s">
        <v>510</v>
      </c>
      <c r="H53" s="311"/>
      <c r="I53" s="319">
        <v>1196605</v>
      </c>
      <c r="J53" s="320">
        <v>115558</v>
      </c>
      <c r="K53" s="321">
        <v>-4</v>
      </c>
      <c r="L53" s="322">
        <v>78670</v>
      </c>
      <c r="M53" s="323">
        <v>3.1</v>
      </c>
      <c r="N53" s="324">
        <v>-7.1</v>
      </c>
    </row>
    <row r="54" spans="1:14" x14ac:dyDescent="0.15">
      <c r="A54" s="248"/>
      <c r="B54" s="244"/>
      <c r="C54" s="244"/>
      <c r="D54" s="244"/>
      <c r="E54" s="244"/>
      <c r="F54" s="244"/>
      <c r="G54" s="325"/>
      <c r="H54" s="326" t="s">
        <v>509</v>
      </c>
      <c r="I54" s="327">
        <v>716790</v>
      </c>
      <c r="J54" s="328">
        <v>69222</v>
      </c>
      <c r="K54" s="329">
        <v>-8.6</v>
      </c>
      <c r="L54" s="330">
        <v>38094</v>
      </c>
      <c r="M54" s="331">
        <v>-7.3</v>
      </c>
      <c r="N54" s="332">
        <v>-1.3</v>
      </c>
    </row>
    <row r="55" spans="1:14" x14ac:dyDescent="0.15">
      <c r="A55" s="248"/>
      <c r="B55" s="244"/>
      <c r="C55" s="244"/>
      <c r="D55" s="244"/>
      <c r="E55" s="244"/>
      <c r="F55" s="244"/>
      <c r="G55" s="310" t="s">
        <v>511</v>
      </c>
      <c r="H55" s="311"/>
      <c r="I55" s="319">
        <v>1308855</v>
      </c>
      <c r="J55" s="320">
        <v>129976</v>
      </c>
      <c r="K55" s="321">
        <v>12.5</v>
      </c>
      <c r="L55" s="322">
        <v>67201</v>
      </c>
      <c r="M55" s="323">
        <v>-14.6</v>
      </c>
      <c r="N55" s="324">
        <v>27.1</v>
      </c>
    </row>
    <row r="56" spans="1:14" x14ac:dyDescent="0.15">
      <c r="A56" s="248"/>
      <c r="B56" s="244"/>
      <c r="C56" s="244"/>
      <c r="D56" s="244"/>
      <c r="E56" s="244"/>
      <c r="F56" s="244"/>
      <c r="G56" s="325"/>
      <c r="H56" s="326" t="s">
        <v>509</v>
      </c>
      <c r="I56" s="327">
        <v>827471</v>
      </c>
      <c r="J56" s="328">
        <v>82172</v>
      </c>
      <c r="K56" s="329">
        <v>18.7</v>
      </c>
      <c r="L56" s="330">
        <v>35210</v>
      </c>
      <c r="M56" s="331">
        <v>-7.6</v>
      </c>
      <c r="N56" s="332">
        <v>26.3</v>
      </c>
    </row>
    <row r="57" spans="1:14" x14ac:dyDescent="0.15">
      <c r="A57" s="248"/>
      <c r="B57" s="244"/>
      <c r="C57" s="244"/>
      <c r="D57" s="244"/>
      <c r="E57" s="244"/>
      <c r="F57" s="244"/>
      <c r="G57" s="310" t="s">
        <v>512</v>
      </c>
      <c r="H57" s="311"/>
      <c r="I57" s="319">
        <v>1480810</v>
      </c>
      <c r="J57" s="320">
        <v>150275</v>
      </c>
      <c r="K57" s="321">
        <v>15.6</v>
      </c>
      <c r="L57" s="322">
        <v>75709</v>
      </c>
      <c r="M57" s="323">
        <v>12.7</v>
      </c>
      <c r="N57" s="324">
        <v>2.9</v>
      </c>
    </row>
    <row r="58" spans="1:14" x14ac:dyDescent="0.15">
      <c r="A58" s="248"/>
      <c r="B58" s="244"/>
      <c r="C58" s="244"/>
      <c r="D58" s="244"/>
      <c r="E58" s="244"/>
      <c r="F58" s="244"/>
      <c r="G58" s="325"/>
      <c r="H58" s="326" t="s">
        <v>509</v>
      </c>
      <c r="I58" s="327">
        <v>937436</v>
      </c>
      <c r="J58" s="328">
        <v>95133</v>
      </c>
      <c r="K58" s="329">
        <v>15.8</v>
      </c>
      <c r="L58" s="330">
        <v>35212</v>
      </c>
      <c r="M58" s="331">
        <v>0</v>
      </c>
      <c r="N58" s="332">
        <v>15.8</v>
      </c>
    </row>
    <row r="59" spans="1:14" x14ac:dyDescent="0.15">
      <c r="A59" s="248"/>
      <c r="B59" s="244"/>
      <c r="C59" s="244"/>
      <c r="D59" s="244"/>
      <c r="E59" s="244"/>
      <c r="F59" s="244"/>
      <c r="G59" s="310" t="s">
        <v>513</v>
      </c>
      <c r="H59" s="311"/>
      <c r="I59" s="319">
        <v>1965907</v>
      </c>
      <c r="J59" s="320">
        <v>202692</v>
      </c>
      <c r="K59" s="321">
        <v>34.9</v>
      </c>
      <c r="L59" s="322">
        <v>90961</v>
      </c>
      <c r="M59" s="323">
        <v>20.100000000000001</v>
      </c>
      <c r="N59" s="324">
        <v>14.8</v>
      </c>
    </row>
    <row r="60" spans="1:14" x14ac:dyDescent="0.15">
      <c r="A60" s="248"/>
      <c r="B60" s="244"/>
      <c r="C60" s="244"/>
      <c r="D60" s="244"/>
      <c r="E60" s="244"/>
      <c r="F60" s="244"/>
      <c r="G60" s="325"/>
      <c r="H60" s="326" t="s">
        <v>509</v>
      </c>
      <c r="I60" s="333">
        <v>741499</v>
      </c>
      <c r="J60" s="328">
        <v>76451</v>
      </c>
      <c r="K60" s="329">
        <v>-19.600000000000001</v>
      </c>
      <c r="L60" s="330">
        <v>37720</v>
      </c>
      <c r="M60" s="331">
        <v>7.1</v>
      </c>
      <c r="N60" s="332">
        <v>-26.7</v>
      </c>
    </row>
    <row r="61" spans="1:14" x14ac:dyDescent="0.15">
      <c r="A61" s="248"/>
      <c r="B61" s="244"/>
      <c r="C61" s="244"/>
      <c r="D61" s="244"/>
      <c r="E61" s="244"/>
      <c r="F61" s="244"/>
      <c r="G61" s="310" t="s">
        <v>514</v>
      </c>
      <c r="H61" s="334"/>
      <c r="I61" s="335">
        <v>1447404</v>
      </c>
      <c r="J61" s="336">
        <v>143777</v>
      </c>
      <c r="K61" s="337">
        <v>6.6</v>
      </c>
      <c r="L61" s="338">
        <v>77765</v>
      </c>
      <c r="M61" s="339">
        <v>9.3000000000000007</v>
      </c>
      <c r="N61" s="324">
        <v>-2.7</v>
      </c>
    </row>
    <row r="62" spans="1:14" x14ac:dyDescent="0.15">
      <c r="A62" s="248"/>
      <c r="B62" s="244"/>
      <c r="C62" s="244"/>
      <c r="D62" s="244"/>
      <c r="E62" s="244"/>
      <c r="F62" s="244"/>
      <c r="G62" s="325"/>
      <c r="H62" s="326" t="s">
        <v>509</v>
      </c>
      <c r="I62" s="327">
        <v>806388</v>
      </c>
      <c r="J62" s="328">
        <v>79751</v>
      </c>
      <c r="K62" s="329">
        <v>-6.5</v>
      </c>
      <c r="L62" s="330">
        <v>37466</v>
      </c>
      <c r="M62" s="331">
        <v>4.8</v>
      </c>
      <c r="N62" s="332">
        <v>-11.3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t="s">
        <v>477</v>
      </c>
      <c r="G47" s="12" t="s">
        <v>477</v>
      </c>
      <c r="H47" s="12" t="s">
        <v>477</v>
      </c>
      <c r="I47" s="12" t="s">
        <v>477</v>
      </c>
      <c r="J47" s="13" t="s">
        <v>477</v>
      </c>
    </row>
    <row r="48" spans="2:10" ht="57.75" customHeight="1" x14ac:dyDescent="0.15">
      <c r="B48" s="14"/>
      <c r="C48" s="1139" t="s">
        <v>4</v>
      </c>
      <c r="D48" s="1139"/>
      <c r="E48" s="1140"/>
      <c r="F48" s="15">
        <v>2.1</v>
      </c>
      <c r="G48" s="16">
        <v>2.33</v>
      </c>
      <c r="H48" s="16">
        <v>2.5</v>
      </c>
      <c r="I48" s="16">
        <v>2.4500000000000002</v>
      </c>
      <c r="J48" s="17">
        <v>2.74</v>
      </c>
    </row>
    <row r="49" spans="2:10" ht="57.75" customHeight="1" thickBot="1" x14ac:dyDescent="0.2">
      <c r="B49" s="18"/>
      <c r="C49" s="1141" t="s">
        <v>5</v>
      </c>
      <c r="D49" s="1141"/>
      <c r="E49" s="1142"/>
      <c r="F49" s="19" t="s">
        <v>521</v>
      </c>
      <c r="G49" s="20">
        <v>0.48</v>
      </c>
      <c r="H49" s="20">
        <v>0.08</v>
      </c>
      <c r="I49" s="20" t="s">
        <v>522</v>
      </c>
      <c r="J49" s="21">
        <v>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523</v>
      </c>
      <c r="D34" s="1149"/>
      <c r="E34" s="1150"/>
      <c r="F34" s="32">
        <v>4.25</v>
      </c>
      <c r="G34" s="33">
        <v>4.05</v>
      </c>
      <c r="H34" s="33">
        <v>4.4400000000000004</v>
      </c>
      <c r="I34" s="33">
        <v>4.87</v>
      </c>
      <c r="J34" s="34">
        <v>5.13</v>
      </c>
      <c r="K34" s="22"/>
      <c r="L34" s="22"/>
      <c r="M34" s="22"/>
      <c r="N34" s="22"/>
      <c r="O34" s="22"/>
      <c r="P34" s="22"/>
    </row>
    <row r="35" spans="1:16" ht="39" customHeight="1" x14ac:dyDescent="0.15">
      <c r="A35" s="22"/>
      <c r="B35" s="35"/>
      <c r="C35" s="1143" t="s">
        <v>524</v>
      </c>
      <c r="D35" s="1144"/>
      <c r="E35" s="1145"/>
      <c r="F35" s="36">
        <v>0.61</v>
      </c>
      <c r="G35" s="37">
        <v>0.82</v>
      </c>
      <c r="H35" s="37">
        <v>1.06</v>
      </c>
      <c r="I35" s="37">
        <v>1.68</v>
      </c>
      <c r="J35" s="38">
        <v>3.13</v>
      </c>
      <c r="K35" s="22"/>
      <c r="L35" s="22"/>
      <c r="M35" s="22"/>
      <c r="N35" s="22"/>
      <c r="O35" s="22"/>
      <c r="P35" s="22"/>
    </row>
    <row r="36" spans="1:16" ht="39" customHeight="1" x14ac:dyDescent="0.15">
      <c r="A36" s="22"/>
      <c r="B36" s="35"/>
      <c r="C36" s="1143" t="s">
        <v>525</v>
      </c>
      <c r="D36" s="1144"/>
      <c r="E36" s="1145"/>
      <c r="F36" s="36">
        <v>2.09</v>
      </c>
      <c r="G36" s="37">
        <v>2.33</v>
      </c>
      <c r="H36" s="37">
        <v>2.5</v>
      </c>
      <c r="I36" s="37">
        <v>2.4500000000000002</v>
      </c>
      <c r="J36" s="38">
        <v>2.74</v>
      </c>
      <c r="K36" s="22"/>
      <c r="L36" s="22"/>
      <c r="M36" s="22"/>
      <c r="N36" s="22"/>
      <c r="O36" s="22"/>
      <c r="P36" s="22"/>
    </row>
    <row r="37" spans="1:16" ht="39" customHeight="1" x14ac:dyDescent="0.15">
      <c r="A37" s="22"/>
      <c r="B37" s="35"/>
      <c r="C37" s="1143" t="s">
        <v>526</v>
      </c>
      <c r="D37" s="1144"/>
      <c r="E37" s="1145"/>
      <c r="F37" s="36">
        <v>1.1599999999999999</v>
      </c>
      <c r="G37" s="37">
        <v>3.22</v>
      </c>
      <c r="H37" s="37">
        <v>4.1900000000000004</v>
      </c>
      <c r="I37" s="37">
        <v>3.46</v>
      </c>
      <c r="J37" s="38">
        <v>2.2000000000000002</v>
      </c>
      <c r="K37" s="22"/>
      <c r="L37" s="22"/>
      <c r="M37" s="22"/>
      <c r="N37" s="22"/>
      <c r="O37" s="22"/>
      <c r="P37" s="22"/>
    </row>
    <row r="38" spans="1:16" ht="39" customHeight="1" x14ac:dyDescent="0.15">
      <c r="A38" s="22"/>
      <c r="B38" s="35"/>
      <c r="C38" s="1143" t="s">
        <v>527</v>
      </c>
      <c r="D38" s="1144"/>
      <c r="E38" s="1145"/>
      <c r="F38" s="36">
        <v>0.52</v>
      </c>
      <c r="G38" s="37">
        <v>0.38</v>
      </c>
      <c r="H38" s="37">
        <v>0.54</v>
      </c>
      <c r="I38" s="37">
        <v>0.41</v>
      </c>
      <c r="J38" s="38">
        <v>1.38</v>
      </c>
      <c r="K38" s="22"/>
      <c r="L38" s="22"/>
      <c r="M38" s="22"/>
      <c r="N38" s="22"/>
      <c r="O38" s="22"/>
      <c r="P38" s="22"/>
    </row>
    <row r="39" spans="1:16" ht="39" customHeight="1" x14ac:dyDescent="0.15">
      <c r="A39" s="22"/>
      <c r="B39" s="35"/>
      <c r="C39" s="1143" t="s">
        <v>528</v>
      </c>
      <c r="D39" s="1144"/>
      <c r="E39" s="1145"/>
      <c r="F39" s="36">
        <v>0</v>
      </c>
      <c r="G39" s="37">
        <v>0.01</v>
      </c>
      <c r="H39" s="37">
        <v>0.01</v>
      </c>
      <c r="I39" s="37">
        <v>0.02</v>
      </c>
      <c r="J39" s="38">
        <v>0.05</v>
      </c>
      <c r="K39" s="22"/>
      <c r="L39" s="22"/>
      <c r="M39" s="22"/>
      <c r="N39" s="22"/>
      <c r="O39" s="22"/>
      <c r="P39" s="22"/>
    </row>
    <row r="40" spans="1:16" ht="39" customHeight="1" x14ac:dyDescent="0.15">
      <c r="A40" s="22"/>
      <c r="B40" s="35"/>
      <c r="C40" s="1143" t="s">
        <v>529</v>
      </c>
      <c r="D40" s="1144"/>
      <c r="E40" s="1145"/>
      <c r="F40" s="36">
        <v>0.44</v>
      </c>
      <c r="G40" s="37">
        <v>0.44</v>
      </c>
      <c r="H40" s="37">
        <v>1.17</v>
      </c>
      <c r="I40" s="37">
        <v>0.03</v>
      </c>
      <c r="J40" s="38">
        <v>0.02</v>
      </c>
      <c r="K40" s="22"/>
      <c r="L40" s="22"/>
      <c r="M40" s="22"/>
      <c r="N40" s="22"/>
      <c r="O40" s="22"/>
      <c r="P40" s="22"/>
    </row>
    <row r="41" spans="1:16" ht="39" customHeight="1" x14ac:dyDescent="0.15">
      <c r="A41" s="22"/>
      <c r="B41" s="35"/>
      <c r="C41" s="1143" t="s">
        <v>530</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x14ac:dyDescent="0.2">
      <c r="A43" s="22"/>
      <c r="B43" s="40"/>
      <c r="C43" s="1146" t="s">
        <v>532</v>
      </c>
      <c r="D43" s="1147"/>
      <c r="E43" s="1148"/>
      <c r="F43" s="41">
        <v>0.04</v>
      </c>
      <c r="G43" s="42">
        <v>0</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1367</v>
      </c>
      <c r="L45" s="60">
        <v>1197</v>
      </c>
      <c r="M45" s="60">
        <v>1073</v>
      </c>
      <c r="N45" s="60">
        <v>885</v>
      </c>
      <c r="O45" s="61">
        <v>828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513</v>
      </c>
      <c r="L48" s="64">
        <v>432</v>
      </c>
      <c r="M48" s="64">
        <v>474</v>
      </c>
      <c r="N48" s="64">
        <v>386</v>
      </c>
      <c r="O48" s="65">
        <v>383</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477</v>
      </c>
      <c r="L49" s="64" t="s">
        <v>477</v>
      </c>
      <c r="M49" s="64" t="s">
        <v>477</v>
      </c>
      <c r="N49" s="64" t="s">
        <v>477</v>
      </c>
      <c r="O49" s="65" t="s">
        <v>477</v>
      </c>
      <c r="P49" s="48"/>
      <c r="Q49" s="48"/>
      <c r="R49" s="48"/>
      <c r="S49" s="48"/>
      <c r="T49" s="48"/>
      <c r="U49" s="48"/>
    </row>
    <row r="50" spans="1:21" ht="30.75" customHeight="1" x14ac:dyDescent="0.15">
      <c r="A50" s="48"/>
      <c r="B50" s="1161"/>
      <c r="C50" s="1162"/>
      <c r="D50" s="62"/>
      <c r="E50" s="1153" t="s">
        <v>17</v>
      </c>
      <c r="F50" s="1153"/>
      <c r="G50" s="1153"/>
      <c r="H50" s="1153"/>
      <c r="I50" s="1153"/>
      <c r="J50" s="1154"/>
      <c r="K50" s="63">
        <v>4</v>
      </c>
      <c r="L50" s="64">
        <v>5</v>
      </c>
      <c r="M50" s="64">
        <v>4</v>
      </c>
      <c r="N50" s="64">
        <v>5</v>
      </c>
      <c r="O50" s="65">
        <v>5</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v>0</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1149</v>
      </c>
      <c r="L52" s="64">
        <v>1042</v>
      </c>
      <c r="M52" s="64">
        <v>973</v>
      </c>
      <c r="N52" s="64">
        <v>902</v>
      </c>
      <c r="O52" s="65">
        <v>885</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735</v>
      </c>
      <c r="L53" s="69">
        <v>592</v>
      </c>
      <c r="M53" s="69">
        <v>578</v>
      </c>
      <c r="N53" s="69">
        <v>374</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a0592</cp:lastModifiedBy>
  <cp:lastPrinted>2015-07-06T08:04:35Z</cp:lastPrinted>
  <dcterms:created xsi:type="dcterms:W3CDTF">2015-02-17T05:43:11Z</dcterms:created>
  <dcterms:modified xsi:type="dcterms:W3CDTF">2015-07-07T01:21:01Z</dcterms:modified>
  <cp:category/>
</cp:coreProperties>
</file>