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kasa-ifile\desktop$\in-n0696\Desktop\"/>
    </mc:Choice>
  </mc:AlternateContent>
  <bookViews>
    <workbookView xWindow="0" yWindow="0" windowWidth="17970" windowHeight="811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V23" i="12"/>
  <c r="Q23"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AM36" i="10"/>
  <c r="U36" i="10"/>
  <c r="C36" i="10"/>
  <c r="BE35" i="10"/>
  <c r="AM35" i="10"/>
  <c r="U35" i="10"/>
  <c r="C35" i="10"/>
  <c r="BW34" i="10"/>
  <c r="BE34" i="10"/>
  <c r="AM34" i="10"/>
  <c r="U34" i="10"/>
  <c r="C34" i="10"/>
  <c r="BW35" i="10" l="1"/>
  <c r="BW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<sst xmlns="http://schemas.openxmlformats.org/spreadsheetml/2006/main" count="1086" uniqueCount="617">
  <si>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</si>
  <si>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</si>
  <si>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</si>
  <si>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</si>
  <si>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</si>
  <si>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</si>
  <si>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</si>
  <si>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</si>
  <si>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</si>
  <si>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</si>
  <si>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</si>
  <si>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</si>
  <si>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</si>
  <si>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</si>
  <si>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</si>
  <si>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</si>
  <si>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</si>
  <si>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</si>
  <si>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</si>
  <si>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</si>
  <si>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</si>
  <si>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</si>
  <si>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</si>
  <si>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</si>
  <si>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</si>
  <si>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</si>
  <si>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</si>
  <si>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</si>
  <si>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</si>
  <si>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</si>
  <si>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</si>
  <si>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</si>
  <si>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</si>
  <si>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</si>
  <si>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</si>
  <si>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</si>
  <si>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</si>
  <si>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</si>
  <si>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</si>
  <si>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</si>
  <si>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</si>
  <si>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</si>
  <si>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</si>
  <si>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</si>
  <si>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</si>
  <si>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</si>
  <si>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</si>
  <si>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</si>
  <si>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</si>
  <si>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</si>
  <si>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</si>
  <si>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</si>
  <si>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</si>
  <si>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</si>
  <si>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</si>
  <si>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</si>
  <si>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</si>
  <si>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</si>
  <si>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</si>
  <si>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</si>
  <si>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</si>
  <si>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</si>
  <si>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</si>
  <si>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</si>
  <si>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</si>
  <si>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</si>
  <si>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</si>
  <si>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</si>
  <si>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</si>
  <si>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</si>
  <si>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</si>
  <si>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</si>
  <si>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</si>
  <si>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</si>
  <si>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</si>
  <si>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</si>
  <si>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</si>
  <si>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</si>
  <si>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</si>
  <si>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</si>
  <si>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</si>
  <si>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</si>
  <si>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</si>
  <si>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</si>
  <si>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</si>
  <si>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</si>
  <si>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</si>
  <si>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</si>
  <si>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</si>
  <si>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</si>
  <si>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</si>
  <si>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</si>
  <si>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</si>
  <si>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</si>
  <si>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</si>
  <si>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</si>
  <si>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</si>
  <si>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</si>
  <si>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三笠市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</si>
  <si>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</si>
  <si>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</si>
  <si>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</si>
  <si>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</si>
  <si>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</si>
  <si>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</si>
  <si>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</si>
  <si>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</si>
  <si>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</si>
  <si>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</si>
  <si>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</si>
  <si>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</si>
  <si>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</si>
  <si>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</si>
  <si>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</si>
  <si>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</si>
  <si>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</si>
  <si>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</si>
  <si>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</si>
  <si>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</si>
  <si>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</si>
  <si>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</si>
  <si>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</si>
  <si>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</si>
  <si>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</si>
  <si>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</si>
  <si>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</si>
  <si>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</si>
  <si>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</si>
  <si>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</si>
  <si>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</si>
  <si>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</si>
  <si>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</si>
  <si>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</si>
  <si>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</si>
  <si>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</si>
  <si>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</si>
  <si>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</si>
  <si>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</si>
  <si>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</si>
  <si>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</si>
  <si>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</si>
  <si>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</si>
  <si>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</si>
  <si>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</si>
  <si>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</si>
  <si>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</si>
  <si>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</si>
  <si>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</si>
  <si>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</si>
  <si>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</si>
  <si>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</si>
  <si>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</si>
  <si>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</si>
  <si>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</si>
  <si>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</si>
  <si>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</si>
  <si>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</si>
  <si>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</si>
  <si>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</si>
  <si>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</si>
  <si>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</si>
  <si>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</si>
  <si>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</si>
  <si>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</si>
  <si>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</si>
  <si>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</si>
  <si>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</si>
  <si>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</si>
  <si>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</si>
  <si>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</si>
  <si>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</si>
  <si>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</si>
  <si>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</si>
  <si>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</si>
  <si>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</si>
  <si>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</si>
  <si>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</si>
  <si>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</si>
  <si>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</si>
  <si>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</si>
  <si>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</si>
  <si>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</si>
  <si>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</si>
  <si>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</si>
  <si>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</si>
  <si>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</si>
  <si>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</si>
  <si>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</si>
  <si>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</si>
  <si>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</si>
  <si>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</si>
  <si>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</si>
  <si>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</si>
  <si>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</si>
  <si>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</si>
  <si>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</si>
  <si>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</si>
  <si>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</si>
  <si>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</si>
  <si>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</si>
  <si>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</si>
  <si>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</si>
  <si>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</si>
  <si>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</si>
  <si>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</si>
  <si>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</si>
  <si>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</si>
  <si>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</si>
  <si>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</si>
  <si>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</si>
  <si>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</si>
  <si>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</si>
  <si>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</si>
  <si>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</si>
  <si>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北海道三笠市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</si>
  <si>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</si>
  <si>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</si>
  <si>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</si>
  <si>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</si>
  <si>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</si>
  <si>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</si>
  <si>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</si>
  <si>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</si>
  <si>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</si>
  <si>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</si>
  <si>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</si>
  <si>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</si>
  <si>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</si>
  <si>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</si>
  <si>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</si>
  <si>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</si>
  <si>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</si>
  <si>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</si>
  <si>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</si>
  <si>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</si>
  <si>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</si>
  <si>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</si>
  <si>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</si>
  <si>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</si>
  <si>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</si>
  <si>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</si>
  <si>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</si>
  <si>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</si>
  <si>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</si>
  <si>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</si>
  <si>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</si>
  <si>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</si>
  <si>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</si>
  <si>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</si>
  <si>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</si>
  <si>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</si>
  <si>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</si>
  <si>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</si>
  <si>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</si>
  <si>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</si>
  <si>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</si>
  <si>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</si>
  <si>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</si>
  <si>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</si>
  <si>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</si>
  <si>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</si>
  <si>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</si>
  <si>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</si>
  <si>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</si>
  <si>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</si>
  <si>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</si>
  <si>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</si>
  <si>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</si>
  <si>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</si>
  <si>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</si>
  <si>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</si>
  <si>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</si>
  <si>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</si>
  <si>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</si>
  <si>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</si>
  <si>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</si>
  <si>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</si>
  <si>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</si>
  <si>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</si>
  <si>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</si>
  <si>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</si>
  <si>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</si>
  <si>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</si>
  <si>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</si>
  <si>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</si>
  <si>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</si>
  <si>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</si>
  <si>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</si>
  <si>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</si>
  <si>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</si>
  <si>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</si>
  <si>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</si>
  <si>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</si>
  <si>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</si>
  <si>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</si>
  <si>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</si>
  <si>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</si>
  <si>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</si>
  <si>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</si>
  <si>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</si>
  <si>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</si>
  <si>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</si>
  <si>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</si>
  <si>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</si>
  <si>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</si>
  <si>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</si>
  <si>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</si>
  <si>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</si>
  <si>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</si>
  <si>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</si>
  <si>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</si>
  <si>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</si>
  <si>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</si>
  <si>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</si>
  <si>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</si>
  <si>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</si>
  <si>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</si>
  <si>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</si>
  <si>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</si>
  <si>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</si>
  <si>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</si>
  <si>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</si>
  <si>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</si>
  <si>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</si>
  <si>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</si>
  <si>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</si>
  <si>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</si>
  <si>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</si>
  <si>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</si>
  <si>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</si>
  <si>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</si>
  <si>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</si>
  <si>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</si>
  <si>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</si>
  <si>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</si>
  <si>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</si>
  <si>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</si>
  <si>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</si>
  <si>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</si>
  <si>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</si>
  <si>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</si>
  <si>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</si>
  <si>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</si>
  <si>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</si>
  <si>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</si>
  <si>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</si>
  <si>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</si>
  <si>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</si>
  <si>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</si>
  <si>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</si>
  <si>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</si>
  <si>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</si>
  <si>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</si>
  <si>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</si>
  <si>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</si>
  <si>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</si>
  <si>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</si>
  <si>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</si>
  <si>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</si>
  <si>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</si>
  <si>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</si>
  <si>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</si>
  <si>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</si>
  <si>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</si>
  <si>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</si>
  <si>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北海道三笠市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</si>
  <si>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</si>
  <si>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</si>
  <si>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</si>
  <si>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</si>
  <si>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</si>
  <si>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</si>
  <si>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</si>
  <si>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</si>
  <si>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</si>
  <si>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</si>
  <si>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</si>
  <si>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</si>
  <si>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</si>
  <si>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</si>
  <si>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</si>
  <si>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</si>
  <si>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</si>
  <si>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</si>
  <si>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</si>
  <si>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</si>
  <si>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</si>
  <si>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</si>
  <si>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</si>
  <si>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</si>
  <si>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</si>
  <si>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</si>
  <si>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</si>
  <si>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</si>
  <si>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</si>
  <si>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</si>
  <si>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</si>
  <si>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</si>
  <si>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</si>
  <si>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</si>
  <si>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</si>
  <si>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</si>
  <si>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</si>
  <si>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</si>
  <si>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</si>
  <si>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</si>
  <si>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市立三笠総合病院事業会計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</si>
  <si>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</si>
  <si>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</si>
  <si>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</si>
  <si>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</si>
  <si>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</si>
  <si>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</si>
  <si>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</si>
  <si>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</si>
  <si>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</si>
  <si>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</si>
  <si>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</si>
  <si>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</si>
  <si>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</si>
  <si>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</si>
  <si>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</si>
  <si>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</si>
  <si>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</si>
  <si>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</si>
  <si>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</si>
  <si>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</si>
  <si>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</si>
  <si>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</si>
  <si>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</si>
  <si>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</si>
  <si>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</si>
  <si>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</si>
  <si>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</si>
  <si>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</si>
  <si>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</si>
  <si>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</si>
  <si>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</si>
  <si>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</si>
  <si>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</si>
  <si>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</si>
  <si>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</si>
  <si>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</si>
  <si>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</si>
  <si>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</si>
  <si>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</si>
  <si>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</si>
  <si>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</si>
  <si>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</si>
  <si>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</si>
  <si>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</si>
  <si>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</si>
  <si>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</si>
  <si>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</si>
  <si>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</si>
  <si>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</si>
  <si>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</si>
  <si>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</si>
  <si>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</si>
  <si>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</si>
  <si>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</si>
  <si>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</si>
  <si>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</si>
  <si>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</si>
  <si>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</si>
  <si>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</si>
  <si>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</si>
  <si>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</si>
  <si>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</si>
  <si>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</si>
  <si>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</si>
  <si>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</si>
  <si>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</si>
  <si>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</si>
  <si>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</si>
  <si>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</si>
  <si>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</si>
  <si>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</si>
  <si>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</si>
  <si>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</si>
  <si>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</si>
  <si>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</si>
  <si>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市立三笠総合病院事業会計</t>
    <phoneticPr fontId="5"/>
  </si>
  <si>
    <t>-</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</si>
  <si>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</si>
  <si>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</si>
  <si>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</si>
  <si>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</si>
  <si>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</si>
  <si>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</si>
  <si>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</si>
  <si>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</si>
  <si>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</si>
  <si>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</si>
  <si>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</si>
  <si>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</si>
  <si>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</si>
  <si>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</si>
  <si>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</si>
  <si>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</si>
  <si>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</si>
  <si>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</si>
  <si>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</si>
  <si>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</si>
  <si>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</si>
  <si>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</si>
  <si>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</si>
  <si>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</si>
  <si>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</si>
  <si>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</si>
  <si>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</si>
  <si>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</si>
  <si>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</si>
  <si>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</si>
  <si>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</si>
  <si>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</si>
  <si>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</si>
  <si>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</si>
  <si>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</si>
  <si>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</si>
  <si>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</si>
  <si>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</si>
  <si>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</si>
  <si>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</si>
  <si>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</si>
  <si>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</si>
  <si>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</si>
  <si>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</si>
  <si>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</si>
  <si>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</si>
  <si>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</si>
  <si>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</si>
  <si>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</si>
  <si>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</si>
  <si>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</si>
  <si>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</si>
  <si>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</si>
  <si>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</si>
  <si>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</si>
  <si>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</si>
  <si>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</si>
  <si>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</si>
  <si>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</si>
  <si>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</si>
  <si>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</si>
  <si>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</si>
  <si>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</si>
  <si>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</si>
  <si>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</si>
  <si>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</si>
  <si>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</si>
  <si>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</si>
  <si>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</si>
  <si>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</si>
  <si>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</si>
  <si>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</si>
  <si>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</si>
  <si>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</si>
  <si>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</si>
  <si>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</si>
  <si>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</si>
  <si>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</si>
  <si>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</si>
  <si>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</si>
  <si>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</si>
  <si>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</si>
  <si>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</si>
  <si>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</si>
  <si>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</si>
  <si>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</si>
  <si>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</si>
  <si>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</si>
  <si>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</si>
  <si>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5.29</t>
  </si>
  <si>
    <t>下水道事業会計</t>
  </si>
  <si>
    <t>一般会計</t>
  </si>
  <si>
    <t>国民健康保険特別会計</t>
  </si>
  <si>
    <t>水道事業会計</t>
  </si>
  <si>
    <t>介護保険特別会計</t>
  </si>
  <si>
    <t>市立三笠総合病院事業会計</t>
  </si>
  <si>
    <t>後期高齢者医療特別会計</t>
  </si>
  <si>
    <t>育英特別会計</t>
  </si>
  <si>
    <t>その他会計（赤字）</t>
  </si>
  <si>
    <t>その他会計（黒字）</t>
  </si>
  <si>
    <t>H25末</t>
    <phoneticPr fontId="5"/>
  </si>
  <si>
    <t>H26末</t>
    <phoneticPr fontId="5"/>
  </si>
  <si>
    <t>H27末</t>
    <phoneticPr fontId="5"/>
  </si>
  <si>
    <t>H28末</t>
    <phoneticPr fontId="5"/>
  </si>
  <si>
    <t>H29末</t>
    <phoneticPr fontId="5"/>
  </si>
  <si>
    <t>三笠振興開発株式会社</t>
    <rPh sb="0" eb="2">
      <t>ミカサ</t>
    </rPh>
    <rPh sb="2" eb="4">
      <t>シンコウ</t>
    </rPh>
    <rPh sb="4" eb="6">
      <t>カイハツ</t>
    </rPh>
    <rPh sb="6" eb="8">
      <t>カブシキ</t>
    </rPh>
    <rPh sb="8" eb="10">
      <t>カイシャ</t>
    </rPh>
    <phoneticPr fontId="2"/>
  </si>
  <si>
    <t>株式会社三笠振興公社</t>
    <rPh sb="0" eb="2">
      <t>カブシキ</t>
    </rPh>
    <rPh sb="2" eb="4">
      <t>カイシャ</t>
    </rPh>
    <rPh sb="4" eb="6">
      <t>ミカサ</t>
    </rPh>
    <rPh sb="6" eb="8">
      <t>シンコウ</t>
    </rPh>
    <rPh sb="8" eb="10">
      <t>コウシャ</t>
    </rPh>
    <phoneticPr fontId="2"/>
  </si>
  <si>
    <t>三笠市土地開発公社</t>
    <rPh sb="0" eb="3">
      <t>ミカサシ</t>
    </rPh>
    <rPh sb="3" eb="5">
      <t>トチ</t>
    </rPh>
    <rPh sb="5" eb="7">
      <t>カイハツ</t>
    </rPh>
    <rPh sb="7" eb="9">
      <t>コウシャ</t>
    </rPh>
    <phoneticPr fontId="2"/>
  </si>
  <si>
    <t>空知教育センター組合</t>
    <rPh sb="0" eb="2">
      <t>ソラチ</t>
    </rPh>
    <rPh sb="2" eb="4">
      <t>キョウイク</t>
    </rPh>
    <rPh sb="8" eb="10">
      <t>クミアイ</t>
    </rPh>
    <phoneticPr fontId="2"/>
  </si>
  <si>
    <t>南空知ふるさと市町村圏組合</t>
    <rPh sb="0" eb="1">
      <t>ミナミ</t>
    </rPh>
    <rPh sb="1" eb="3">
      <t>ソラチ</t>
    </rPh>
    <rPh sb="7" eb="10">
      <t>シチョウソン</t>
    </rPh>
    <rPh sb="10" eb="11">
      <t>ケン</t>
    </rPh>
    <rPh sb="11" eb="13">
      <t>クミアイ</t>
    </rPh>
    <phoneticPr fontId="2"/>
  </si>
  <si>
    <t>桂沢水道企業団</t>
    <rPh sb="0" eb="1">
      <t>カツラ</t>
    </rPh>
    <rPh sb="1" eb="2">
      <t>ザワ</t>
    </rPh>
    <rPh sb="2" eb="4">
      <t>スイドウ</t>
    </rPh>
    <rPh sb="4" eb="6">
      <t>キギョウ</t>
    </rPh>
    <rPh sb="6" eb="7">
      <t>ダン</t>
    </rPh>
    <phoneticPr fontId="2"/>
  </si>
  <si>
    <t>-</t>
    <phoneticPr fontId="2"/>
  </si>
  <si>
    <t>-</t>
    <phoneticPr fontId="2"/>
  </si>
  <si>
    <t>公共施設整備等基金</t>
    <rPh sb="0" eb="2">
      <t>コウキョウ</t>
    </rPh>
    <rPh sb="2" eb="4">
      <t>シセツ</t>
    </rPh>
    <rPh sb="4" eb="6">
      <t>セイビ</t>
    </rPh>
    <rPh sb="6" eb="7">
      <t>トウ</t>
    </rPh>
    <rPh sb="7" eb="9">
      <t>キキン</t>
    </rPh>
    <phoneticPr fontId="2"/>
  </si>
  <si>
    <t>福祉基金</t>
    <rPh sb="0" eb="2">
      <t>フクシ</t>
    </rPh>
    <rPh sb="2" eb="4">
      <t>キキン</t>
    </rPh>
    <phoneticPr fontId="2"/>
  </si>
  <si>
    <t>こころのふるさと基金</t>
    <rPh sb="8" eb="10">
      <t>キキン</t>
    </rPh>
    <phoneticPr fontId="2"/>
  </si>
  <si>
    <t>市民交通確保基金</t>
    <rPh sb="0" eb="2">
      <t>シミン</t>
    </rPh>
    <rPh sb="2" eb="4">
      <t>コウツウ</t>
    </rPh>
    <rPh sb="4" eb="6">
      <t>カクホ</t>
    </rPh>
    <rPh sb="6" eb="8">
      <t>キキン</t>
    </rPh>
    <phoneticPr fontId="2"/>
  </si>
  <si>
    <t>育英基金</t>
    <rPh sb="0" eb="2">
      <t>イクエイ</t>
    </rPh>
    <rPh sb="2" eb="4">
      <t>キキン</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</si>
  <si>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</si>
  <si>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</si>
  <si>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</si>
  <si>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</si>
  <si>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</si>
  <si>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</si>
  <si>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</si>
  <si>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</si>
  <si>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実質公債費比率については、平成24年度より類似団体平均値より下回っている状況であり、引続き、行財政改革等の取組を行っていく。　　　　　　　　　　　　　　　　　　　　　　　　　　　　　　　　　　　　　　　　　　　　　　　　　　　　　　　　　　　　　　　　　　　　　　　　　　　　将来負担率は、類似団体内平均値を上回っているが、平成27年度以降平成29年度まで上昇傾向であった比率が平成30年度に減少に転じており、新規地方債発行の抑制により今後も減少に努める。</t>
    <rPh sb="0" eb="2">
      <t>ジッシツ</t>
    </rPh>
    <rPh sb="199" eb="200">
      <t>テン</t>
    </rPh>
    <rPh sb="213" eb="215">
      <t>ヨクセイ</t>
    </rPh>
    <rPh sb="218" eb="220">
      <t>コンゴ</t>
    </rPh>
    <rPh sb="221" eb="223">
      <t>ゲンショウ</t>
    </rPh>
    <rPh sb="224" eb="225">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</si>
  <si>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</si>
  <si>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</si>
  <si>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</si>
  <si>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</si>
  <si>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</si>
  <si>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有形固定資産減価償却率及び将来負担比率は類似団体内平均値と比較して高い数値にある。　　　　　　　　　　　　　　　　　　　　　　　　　　　　　　　　　　　　　　　　　　　　　　　　　　　　　　　　　　　　　　　　　　　　　　　　　　　「三笠市公共施設等総合管理計画」に基づき、償却率の減少に努めるとともに、将来負担率についても、行財政改革等の取組を通じて、改善を図っていく。</t>
    <rPh sb="0" eb="2">
      <t>ユウケイ</t>
    </rPh>
    <rPh sb="2" eb="4">
      <t>コテイ</t>
    </rPh>
    <rPh sb="4" eb="6">
      <t>シサン</t>
    </rPh>
    <rPh sb="8" eb="10">
      <t>ショウキャク</t>
    </rPh>
    <rPh sb="10" eb="11">
      <t>リツ</t>
    </rPh>
    <rPh sb="11" eb="12">
      <t>オヨ</t>
    </rPh>
    <rPh sb="13" eb="15">
      <t>ショウライ</t>
    </rPh>
    <rPh sb="15" eb="17">
      <t>フタン</t>
    </rPh>
    <rPh sb="17" eb="19">
      <t>ヒリツ</t>
    </rPh>
    <rPh sb="20" eb="22">
      <t>ルイジ</t>
    </rPh>
    <rPh sb="22" eb="24">
      <t>ダンタイ</t>
    </rPh>
    <rPh sb="24" eb="25">
      <t>ナイ</t>
    </rPh>
    <rPh sb="25" eb="28">
      <t>ヘイキンチ</t>
    </rPh>
    <rPh sb="29" eb="31">
      <t>ヒカク</t>
    </rPh>
    <rPh sb="33" eb="34">
      <t>タカ</t>
    </rPh>
    <rPh sb="35" eb="37">
      <t>スウチ</t>
    </rPh>
    <rPh sb="117" eb="120">
      <t>ミカサシ</t>
    </rPh>
    <rPh sb="120" eb="122">
      <t>コウキョウ</t>
    </rPh>
    <rPh sb="122" eb="124">
      <t>シセツ</t>
    </rPh>
    <rPh sb="124" eb="125">
      <t>トウ</t>
    </rPh>
    <rPh sb="125" eb="127">
      <t>ソウゴウ</t>
    </rPh>
    <rPh sb="127" eb="129">
      <t>カンリ</t>
    </rPh>
    <rPh sb="129" eb="131">
      <t>ケイカク</t>
    </rPh>
    <rPh sb="133" eb="134">
      <t>モト</t>
    </rPh>
    <rPh sb="137" eb="139">
      <t>ショウキャク</t>
    </rPh>
    <rPh sb="139" eb="140">
      <t>リツ</t>
    </rPh>
    <rPh sb="141" eb="143">
      <t>ゲンショウ</t>
    </rPh>
    <rPh sb="144" eb="145">
      <t>ツト</t>
    </rPh>
    <rPh sb="152" eb="154">
      <t>ショウライ</t>
    </rPh>
    <rPh sb="154" eb="156">
      <t>フタン</t>
    </rPh>
    <rPh sb="156" eb="157">
      <t>リツ</t>
    </rPh>
    <rPh sb="163" eb="164">
      <t>ギョウ</t>
    </rPh>
    <rPh sb="164" eb="166">
      <t>ザイセイ</t>
    </rPh>
    <rPh sb="166" eb="168">
      <t>カイカク</t>
    </rPh>
    <rPh sb="168" eb="169">
      <t>トウ</t>
    </rPh>
    <rPh sb="170" eb="172">
      <t>トリクミ</t>
    </rPh>
    <rPh sb="173" eb="174">
      <t>ツウ</t>
    </rPh>
    <rPh sb="177" eb="179">
      <t>カイゼン</t>
    </rPh>
    <rPh sb="180" eb="18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</si>
</sst>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2"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4"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4"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4"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6" xfId="12" applyNumberFormat="1" applyFont="1" applyBorder="1" applyAlignment="1" applyProtection="1">
      <alignment horizontal="right" vertical="center" shrinkToFit="1"/>
      <protection locked="0"/>
    </xf>
    <xf numFmtId="187" fontId="33" fillId="0" borderId="136" xfId="12" applyNumberFormat="1" applyFont="1" applyBorder="1" applyAlignment="1" applyProtection="1">
      <alignment horizontal="right" vertical="center" shrinkToFit="1"/>
      <protection locked="0"/>
    </xf>
    <xf numFmtId="0" fontId="33" fillId="0" borderId="136" xfId="12" applyFont="1" applyBorder="1" applyAlignment="1" applyProtection="1">
      <alignment horizontal="left" vertical="center" shrinkToFit="1"/>
      <protection locked="0"/>
    </xf>
    <xf numFmtId="0" fontId="33" fillId="0" borderId="138" xfId="12" applyFont="1" applyBorder="1" applyAlignment="1" applyProtection="1">
      <alignment horizontal="lef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0"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3" xfId="12" applyFont="1" applyFill="1" applyBorder="1" applyAlignment="1" applyProtection="1">
      <alignment horizontal="lef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6" xfId="12" applyNumberFormat="1" applyFont="1" applyFill="1" applyBorder="1" applyAlignment="1" applyProtection="1">
      <alignment horizontal="righ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2"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49"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1"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0"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59"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1"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4"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0" xfId="14" applyNumberFormat="1" applyFont="1" applyFill="1" applyBorder="1" applyAlignment="1" applyProtection="1">
      <alignment horizontal="right" vertical="center" shrinkToFit="1"/>
    </xf>
    <xf numFmtId="177" fontId="33" fillId="6" borderId="171"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2"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2"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79"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6"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c:ext xmlns:c16="http://schemas.microsoft.com/office/drawing/2014/chart" uri="{C3380CC4-5D6E-409C-BE32-E72D297353CC}">
              <c16:uniqueId val="{00000000-EE73-44D7-B1D0-701097722F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212042</c:v>
                </c:pt>
                <c:pt idx="1">
                  <c:v>238383</c:v>
                </c:pt>
                <c:pt idx="2">
                  <c:v>179378</c:v>
                </c:pt>
                <c:pt idx="3">
                  <c:v>200514</c:v>
                </c:pt>
                <c:pt idx="4">
                  <c:v>135196</c:v>
                </c:pt>
              </c:numCache>
            </c:numRef>
          </c:val>
          <c:smooth val="0"/>
          <c:extLst>
            <c:ext xmlns:c16="http://schemas.microsoft.com/office/drawing/2014/chart" uri="{C3380CC4-5D6E-409C-BE32-E72D297353CC}">
              <c16:uniqueId val="{00000001-EE73-44D7-B1D0-701097722F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c:v>
                </c:pt>
                <c:pt idx="1">
                  <c:v>2.4300000000000002</c:v>
                </c:pt>
                <c:pt idx="2">
                  <c:v>3.16</c:v>
                </c:pt>
                <c:pt idx="3">
                  <c:v>3.25</c:v>
                </c:pt>
                <c:pt idx="4">
                  <c:v>2.75</c:v>
                </c:pt>
              </c:numCache>
            </c:numRef>
          </c:val>
          <c:extLst>
            <c:ext xmlns:c16="http://schemas.microsoft.com/office/drawing/2014/chart" uri="{C3380CC4-5D6E-409C-BE32-E72D297353CC}">
              <c16:uniqueId val="{00000000-1499-4962-B342-D44581048D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10.98</c:v>
                </c:pt>
                <c:pt idx="1">
                  <c:v>18.059999999999999</c:v>
                </c:pt>
                <c:pt idx="2">
                  <c:v>19.72</c:v>
                </c:pt>
                <c:pt idx="3">
                  <c:v>20.48</c:v>
                </c:pt>
                <c:pt idx="4">
                  <c:v>16.079999999999998</c:v>
                </c:pt>
              </c:numCache>
            </c:numRef>
          </c:val>
          <c:extLst>
            <c:ext xmlns:c16="http://schemas.microsoft.com/office/drawing/2014/chart" uri="{C3380CC4-5D6E-409C-BE32-E72D297353CC}">
              <c16:uniqueId val="{00000001-1499-4962-B342-D44581048D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11.07</c:v>
                </c:pt>
                <c:pt idx="1">
                  <c:v>6.63</c:v>
                </c:pt>
                <c:pt idx="2">
                  <c:v>2.02</c:v>
                </c:pt>
                <c:pt idx="3">
                  <c:v>0.77</c:v>
                </c:pt>
                <c:pt idx="4">
                  <c:v>-5.29</c:v>
                </c:pt>
              </c:numCache>
            </c:numRef>
          </c:val>
          <c:smooth val="0"/>
          <c:extLst>
            <c:ext xmlns:c16="http://schemas.microsoft.com/office/drawing/2014/chart" uri="{C3380CC4-5D6E-409C-BE32-E72D297353CC}">
              <c16:uniqueId val="{00000002-1499-4962-B342-D44581048D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F1-4C2E-A4C5-DD574025C9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F1-4C2E-A4C5-DD574025C9D1}"/>
            </c:ext>
          </c:extLst>
        </c:ser>
        <c:ser>
          <c:idx val="2"/>
          <c:order val="2"/>
          <c:tx>
            <c:strRef>
              <c:f>データシート!$A$29</c:f>
              <c:strCache>
                <c:ptCount val="1"/>
                <c:pt idx="0">
                  <c:v>育英特別会計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1F1-4C2E-A4C5-DD574025C9D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0.03</c:v>
                </c:pt>
                <c:pt idx="8">
                  <c:v>#N/A</c:v>
                </c:pt>
                <c:pt idx="9">
                  <c:v>0.02</c:v>
                </c:pt>
              </c:numCache>
            </c:numRef>
          </c:val>
          <c:extLst>
            <c:ext xmlns:c16="http://schemas.microsoft.com/office/drawing/2014/chart" uri="{C3380CC4-5D6E-409C-BE32-E72D297353CC}">
              <c16:uniqueId val="{00000003-B1F1-4C2E-A4C5-DD574025C9D1}"/>
            </c:ext>
          </c:extLst>
        </c:ser>
        <c:ser>
          <c:idx val="4"/>
          <c:order val="4"/>
          <c:tx>
            <c:strRef>
              <c:f>データシート!$A$31</c:f>
              <c:strCache>
                <c:ptCount val="1"/>
                <c:pt idx="0">
                  <c:v>市立三笠総合病院事業会計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1.81</c:v>
                </c:pt>
                <c:pt idx="4">
                  <c:v>#N/A</c:v>
                </c:pt>
                <c:pt idx="5">
                  <c:v>2.38</c:v>
                </c:pt>
                <c:pt idx="6">
                  <c:v>#N/A</c:v>
                </c:pt>
                <c:pt idx="7">
                  <c:v>0.02</c:v>
                </c:pt>
                <c:pt idx="8">
                  <c:v>#N/A</c:v>
                </c:pt>
                <c:pt idx="9">
                  <c:v>0.03</c:v>
                </c:pt>
              </c:numCache>
            </c:numRef>
          </c:val>
          <c:extLst>
            <c:ext xmlns:c16="http://schemas.microsoft.com/office/drawing/2014/chart" uri="{C3380CC4-5D6E-409C-BE32-E72D297353CC}">
              <c16:uniqueId val="{00000004-B1F1-4C2E-A4C5-DD574025C9D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0.98</c:v>
                </c:pt>
                <c:pt idx="2">
                  <c:v>#N/A</c:v>
                </c:pt>
                <c:pt idx="3">
                  <c:v>1.47</c:v>
                </c:pt>
                <c:pt idx="4">
                  <c:v>#N/A</c:v>
                </c:pt>
                <c:pt idx="5">
                  <c:v>0.99</c:v>
                </c:pt>
                <c:pt idx="6">
                  <c:v>#N/A</c:v>
                </c:pt>
                <c:pt idx="7">
                  <c:v>0.99</c:v>
                </c:pt>
                <c:pt idx="8">
                  <c:v>#N/A</c:v>
                </c:pt>
                <c:pt idx="9">
                  <c:v>1.0900000000000001</c:v>
                </c:pt>
              </c:numCache>
            </c:numRef>
          </c:val>
          <c:extLst>
            <c:ext xmlns:c16="http://schemas.microsoft.com/office/drawing/2014/chart" uri="{C3380CC4-5D6E-409C-BE32-E72D297353CC}">
              <c16:uniqueId val="{00000005-B1F1-4C2E-A4C5-DD574025C9D1}"/>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5.23</c:v>
                </c:pt>
                <c:pt idx="2">
                  <c:v>#N/A</c:v>
                </c:pt>
                <c:pt idx="3">
                  <c:v>3.98</c:v>
                </c:pt>
                <c:pt idx="4">
                  <c:v>#N/A</c:v>
                </c:pt>
                <c:pt idx="5">
                  <c:v>2.59</c:v>
                </c:pt>
                <c:pt idx="6">
                  <c:v>#N/A</c:v>
                </c:pt>
                <c:pt idx="7">
                  <c:v>1.94</c:v>
                </c:pt>
                <c:pt idx="8">
                  <c:v>#N/A</c:v>
                </c:pt>
                <c:pt idx="9">
                  <c:v>1.25</c:v>
                </c:pt>
              </c:numCache>
            </c:numRef>
          </c:val>
          <c:extLst>
            <c:ext xmlns:c16="http://schemas.microsoft.com/office/drawing/2014/chart" uri="{C3380CC4-5D6E-409C-BE32-E72D297353CC}">
              <c16:uniqueId val="{00000006-B1F1-4C2E-A4C5-DD574025C9D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1.91</c:v>
                </c:pt>
                <c:pt idx="2">
                  <c:v>#N/A</c:v>
                </c:pt>
                <c:pt idx="3">
                  <c:v>2.12</c:v>
                </c:pt>
                <c:pt idx="4">
                  <c:v>#N/A</c:v>
                </c:pt>
                <c:pt idx="5">
                  <c:v>2.0299999999999998</c:v>
                </c:pt>
                <c:pt idx="6">
                  <c:v>#N/A</c:v>
                </c:pt>
                <c:pt idx="7">
                  <c:v>3.2</c:v>
                </c:pt>
                <c:pt idx="8">
                  <c:v>#N/A</c:v>
                </c:pt>
                <c:pt idx="9">
                  <c:v>2.04</c:v>
                </c:pt>
              </c:numCache>
            </c:numRef>
          </c:val>
          <c:extLst>
            <c:ext xmlns:c16="http://schemas.microsoft.com/office/drawing/2014/chart" uri="{C3380CC4-5D6E-409C-BE32-E72D297353CC}">
              <c16:uniqueId val="{00000007-B1F1-4C2E-A4C5-DD574025C9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2.89</c:v>
                </c:pt>
                <c:pt idx="2">
                  <c:v>#N/A</c:v>
                </c:pt>
                <c:pt idx="3">
                  <c:v>2.4300000000000002</c:v>
                </c:pt>
                <c:pt idx="4">
                  <c:v>#N/A</c:v>
                </c:pt>
                <c:pt idx="5">
                  <c:v>3.15</c:v>
                </c:pt>
                <c:pt idx="6">
                  <c:v>#N/A</c:v>
                </c:pt>
                <c:pt idx="7">
                  <c:v>3.25</c:v>
                </c:pt>
                <c:pt idx="8">
                  <c:v>#N/A</c:v>
                </c:pt>
                <c:pt idx="9">
                  <c:v>2.75</c:v>
                </c:pt>
              </c:numCache>
            </c:numRef>
          </c:val>
          <c:extLst>
            <c:ext xmlns:c16="http://schemas.microsoft.com/office/drawing/2014/chart" uri="{C3380CC4-5D6E-409C-BE32-E72D297353CC}">
              <c16:uniqueId val="{00000008-B1F1-4C2E-A4C5-DD574025C9D1}"/>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c:v>
                </c:pt>
                <c:pt idx="2">
                  <c:v>#N/A</c:v>
                </c:pt>
                <c:pt idx="3">
                  <c:v>3.49</c:v>
                </c:pt>
                <c:pt idx="4">
                  <c:v>#N/A</c:v>
                </c:pt>
                <c:pt idx="5">
                  <c:v>3.19</c:v>
                </c:pt>
                <c:pt idx="6">
                  <c:v>#N/A</c:v>
                </c:pt>
                <c:pt idx="7">
                  <c:v>3.3</c:v>
                </c:pt>
                <c:pt idx="8">
                  <c:v>#N/A</c:v>
                </c:pt>
                <c:pt idx="9">
                  <c:v>3.78</c:v>
                </c:pt>
              </c:numCache>
            </c:numRef>
          </c:val>
          <c:extLst>
            <c:ext xmlns:c16="http://schemas.microsoft.com/office/drawing/2014/chart" uri="{C3380CC4-5D6E-409C-BE32-E72D297353CC}">
              <c16:uniqueId val="{00000009-B1F1-4C2E-A4C5-DD574025C9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862</c:v>
                </c:pt>
                <c:pt idx="5">
                  <c:v>839</c:v>
                </c:pt>
                <c:pt idx="8">
                  <c:v>842</c:v>
                </c:pt>
                <c:pt idx="11">
                  <c:v>858</c:v>
                </c:pt>
                <c:pt idx="14">
                  <c:v>883</c:v>
                </c:pt>
              </c:numCache>
            </c:numRef>
          </c:val>
          <c:extLst>
            <c:ext xmlns:c16="http://schemas.microsoft.com/office/drawing/2014/chart" uri="{C3380CC4-5D6E-409C-BE32-E72D297353CC}">
              <c16:uniqueId val="{00000000-E4F1-4A40-AD68-34EDCEFEB2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E4F1-4A40-AD68-34EDCEFEB2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5</c:v>
                </c:pt>
                <c:pt idx="6">
                  <c:v>4</c:v>
                </c:pt>
                <c:pt idx="9">
                  <c:v>4</c:v>
                </c:pt>
                <c:pt idx="12">
                  <c:v>4</c:v>
                </c:pt>
              </c:numCache>
            </c:numRef>
          </c:val>
          <c:extLst>
            <c:ext xmlns:c16="http://schemas.microsoft.com/office/drawing/2014/chart" uri="{C3380CC4-5D6E-409C-BE32-E72D297353CC}">
              <c16:uniqueId val="{00000002-E4F1-4A40-AD68-34EDCEFEB2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F1-4A40-AD68-34EDCEFEB2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358</c:v>
                </c:pt>
                <c:pt idx="3">
                  <c:v>328</c:v>
                </c:pt>
                <c:pt idx="6">
                  <c:v>355</c:v>
                </c:pt>
                <c:pt idx="9">
                  <c:v>324</c:v>
                </c:pt>
                <c:pt idx="12">
                  <c:v>339</c:v>
                </c:pt>
              </c:numCache>
            </c:numRef>
          </c:val>
          <c:extLst>
            <c:ext xmlns:c16="http://schemas.microsoft.com/office/drawing/2014/chart" uri="{C3380CC4-5D6E-409C-BE32-E72D297353CC}">
              <c16:uniqueId val="{00000004-E4F1-4A40-AD68-34EDCEFEB2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F1-4A40-AD68-34EDCEFEB2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F1-4A40-AD68-34EDCEFEB2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757</c:v>
                </c:pt>
                <c:pt idx="3">
                  <c:v>748</c:v>
                </c:pt>
                <c:pt idx="6">
                  <c:v>769</c:v>
                </c:pt>
                <c:pt idx="9">
                  <c:v>809</c:v>
                </c:pt>
                <c:pt idx="12">
                  <c:v>872</c:v>
                </c:pt>
              </c:numCache>
            </c:numRef>
          </c:val>
          <c:extLst>
            <c:ext xmlns:c16="http://schemas.microsoft.com/office/drawing/2014/chart" uri="{C3380CC4-5D6E-409C-BE32-E72D297353CC}">
              <c16:uniqueId val="{00000007-E4F1-4A40-AD68-34EDCEFEB2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259</c:v>
                </c:pt>
                <c:pt idx="2">
                  <c:v>#N/A</c:v>
                </c:pt>
                <c:pt idx="3">
                  <c:v>#N/A</c:v>
                </c:pt>
                <c:pt idx="4">
                  <c:v>242</c:v>
                </c:pt>
                <c:pt idx="5">
                  <c:v>#N/A</c:v>
                </c:pt>
                <c:pt idx="6">
                  <c:v>#N/A</c:v>
                </c:pt>
                <c:pt idx="7">
                  <c:v>286</c:v>
                </c:pt>
                <c:pt idx="8">
                  <c:v>#N/A</c:v>
                </c:pt>
                <c:pt idx="9">
                  <c:v>#N/A</c:v>
                </c:pt>
                <c:pt idx="10">
                  <c:v>279</c:v>
                </c:pt>
                <c:pt idx="11">
                  <c:v>#N/A</c:v>
                </c:pt>
                <c:pt idx="12">
                  <c:v>#N/A</c:v>
                </c:pt>
                <c:pt idx="13">
                  <c:v>332</c:v>
                </c:pt>
                <c:pt idx="14">
                  <c:v>#N/A</c:v>
                </c:pt>
              </c:numCache>
            </c:numRef>
          </c:val>
          <c:smooth val="0"/>
          <c:extLst>
            <c:ext xmlns:c16="http://schemas.microsoft.com/office/drawing/2014/chart" uri="{C3380CC4-5D6E-409C-BE32-E72D297353CC}">
              <c16:uniqueId val="{00000008-E4F1-4A40-AD68-34EDCEFEB2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6502</c:v>
                </c:pt>
                <c:pt idx="5">
                  <c:v>7116</c:v>
                </c:pt>
                <c:pt idx="8">
                  <c:v>7381</c:v>
                </c:pt>
                <c:pt idx="11">
                  <c:v>7321</c:v>
                </c:pt>
                <c:pt idx="14">
                  <c:v>7469</c:v>
                </c:pt>
              </c:numCache>
            </c:numRef>
          </c:val>
          <c:extLst>
            <c:ext xmlns:c16="http://schemas.microsoft.com/office/drawing/2014/chart" uri="{C3380CC4-5D6E-409C-BE32-E72D297353CC}">
              <c16:uniqueId val="{00000000-956A-483B-9596-C60F282975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2245</c:v>
                </c:pt>
                <c:pt idx="5">
                  <c:v>2345</c:v>
                </c:pt>
                <c:pt idx="8">
                  <c:v>2381</c:v>
                </c:pt>
                <c:pt idx="11">
                  <c:v>2372</c:v>
                </c:pt>
                <c:pt idx="14">
                  <c:v>2366</c:v>
                </c:pt>
              </c:numCache>
            </c:numRef>
          </c:val>
          <c:extLst>
            <c:ext xmlns:c16="http://schemas.microsoft.com/office/drawing/2014/chart" uri="{C3380CC4-5D6E-409C-BE32-E72D297353CC}">
              <c16:uniqueId val="{00000001-956A-483B-9596-C60F282975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1115</c:v>
                </c:pt>
                <c:pt idx="5">
                  <c:v>1622</c:v>
                </c:pt>
                <c:pt idx="8">
                  <c:v>1626</c:v>
                </c:pt>
                <c:pt idx="11">
                  <c:v>1593</c:v>
                </c:pt>
                <c:pt idx="14">
                  <c:v>2525</c:v>
                </c:pt>
              </c:numCache>
            </c:numRef>
          </c:val>
          <c:extLst>
            <c:ext xmlns:c16="http://schemas.microsoft.com/office/drawing/2014/chart" uri="{C3380CC4-5D6E-409C-BE32-E72D297353CC}">
              <c16:uniqueId val="{00000002-956A-483B-9596-C60F282975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6A-483B-9596-C60F282975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6A-483B-9596-C60F282975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128</c:v>
                </c:pt>
                <c:pt idx="3">
                  <c:v>122</c:v>
                </c:pt>
                <c:pt idx="6">
                  <c:v>116</c:v>
                </c:pt>
                <c:pt idx="9">
                  <c:v>70</c:v>
                </c:pt>
                <c:pt idx="12">
                  <c:v>104</c:v>
                </c:pt>
              </c:numCache>
            </c:numRef>
          </c:val>
          <c:extLst>
            <c:ext xmlns:c16="http://schemas.microsoft.com/office/drawing/2014/chart" uri="{C3380CC4-5D6E-409C-BE32-E72D297353CC}">
              <c16:uniqueId val="{00000005-956A-483B-9596-C60F282975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1457</c:v>
                </c:pt>
                <c:pt idx="3">
                  <c:v>1340</c:v>
                </c:pt>
                <c:pt idx="6">
                  <c:v>1341</c:v>
                </c:pt>
                <c:pt idx="9">
                  <c:v>1270</c:v>
                </c:pt>
                <c:pt idx="12">
                  <c:v>1230</c:v>
                </c:pt>
              </c:numCache>
            </c:numRef>
          </c:val>
          <c:extLst>
            <c:ext xmlns:c16="http://schemas.microsoft.com/office/drawing/2014/chart" uri="{C3380CC4-5D6E-409C-BE32-E72D297353CC}">
              <c16:uniqueId val="{00000006-956A-483B-9596-C60F282975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56A-483B-9596-C60F282975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2280</c:v>
                </c:pt>
                <c:pt idx="3">
                  <c:v>2075</c:v>
                </c:pt>
                <c:pt idx="6">
                  <c:v>2187</c:v>
                </c:pt>
                <c:pt idx="9">
                  <c:v>2263</c:v>
                </c:pt>
                <c:pt idx="12">
                  <c:v>2459</c:v>
                </c:pt>
              </c:numCache>
            </c:numRef>
          </c:val>
          <c:extLst>
            <c:ext xmlns:c16="http://schemas.microsoft.com/office/drawing/2014/chart" uri="{C3380CC4-5D6E-409C-BE32-E72D297353CC}">
              <c16:uniqueId val="{00000008-956A-483B-9596-C60F282975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c:v>
                </c:pt>
                <c:pt idx="3">
                  <c:v>16</c:v>
                </c:pt>
                <c:pt idx="6">
                  <c:v>12</c:v>
                </c:pt>
                <c:pt idx="9">
                  <c:v>8</c:v>
                </c:pt>
                <c:pt idx="12">
                  <c:v>4</c:v>
                </c:pt>
              </c:numCache>
            </c:numRef>
          </c:val>
          <c:extLst>
            <c:ext xmlns:c16="http://schemas.microsoft.com/office/drawing/2014/chart" uri="{C3380CC4-5D6E-409C-BE32-E72D297353CC}">
              <c16:uniqueId val="{00000009-956A-483B-9596-C60F282975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8891</c:v>
                </c:pt>
                <c:pt idx="3">
                  <c:v>9453</c:v>
                </c:pt>
                <c:pt idx="6">
                  <c:v>9842</c:v>
                </c:pt>
                <c:pt idx="9">
                  <c:v>10294</c:v>
                </c:pt>
                <c:pt idx="12">
                  <c:v>10372</c:v>
                </c:pt>
              </c:numCache>
            </c:numRef>
          </c:val>
          <c:extLst>
            <c:ext xmlns:c16="http://schemas.microsoft.com/office/drawing/2014/chart" uri="{C3380CC4-5D6E-409C-BE32-E72D297353CC}">
              <c16:uniqueId val="{0000000A-956A-483B-9596-C60F282975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2915</c:v>
                </c:pt>
                <c:pt idx="2">
                  <c:v>#N/A</c:v>
                </c:pt>
                <c:pt idx="3">
                  <c:v>#N/A</c:v>
                </c:pt>
                <c:pt idx="4">
                  <c:v>1923</c:v>
                </c:pt>
                <c:pt idx="5">
                  <c:v>#N/A</c:v>
                </c:pt>
                <c:pt idx="6">
                  <c:v>#N/A</c:v>
                </c:pt>
                <c:pt idx="7">
                  <c:v>2111</c:v>
                </c:pt>
                <c:pt idx="8">
                  <c:v>#N/A</c:v>
                </c:pt>
                <c:pt idx="9">
                  <c:v>#N/A</c:v>
                </c:pt>
                <c:pt idx="10">
                  <c:v>2620</c:v>
                </c:pt>
                <c:pt idx="11">
                  <c:v>#N/A</c:v>
                </c:pt>
                <c:pt idx="12">
                  <c:v>#N/A</c:v>
                </c:pt>
                <c:pt idx="13">
                  <c:v>1809</c:v>
                </c:pt>
                <c:pt idx="14">
                  <c:v>#N/A</c:v>
                </c:pt>
              </c:numCache>
            </c:numRef>
          </c:val>
          <c:smooth val="0"/>
          <c:extLst>
            <c:ext xmlns:c16="http://schemas.microsoft.com/office/drawing/2014/chart" uri="{C3380CC4-5D6E-409C-BE32-E72D297353CC}">
              <c16:uniqueId val="{0000000B-956A-483B-9596-C60F282975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941</c:v>
                </c:pt>
                <c:pt idx="1">
                  <c:v>974</c:v>
                </c:pt>
                <c:pt idx="2">
                  <c:v>752</c:v>
                </c:pt>
              </c:numCache>
            </c:numRef>
          </c:val>
          <c:extLst>
            <c:ext xmlns:c16="http://schemas.microsoft.com/office/drawing/2014/chart" uri="{C3380CC4-5D6E-409C-BE32-E72D297353CC}">
              <c16:uniqueId val="{00000000-7911-43AF-9097-861629FDDB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143</c:v>
                </c:pt>
                <c:pt idx="1">
                  <c:v>183</c:v>
                </c:pt>
                <c:pt idx="2">
                  <c:v>223</c:v>
                </c:pt>
              </c:numCache>
            </c:numRef>
          </c:val>
          <c:extLst>
            <c:ext xmlns:c16="http://schemas.microsoft.com/office/drawing/2014/chart" uri="{C3380CC4-5D6E-409C-BE32-E72D297353CC}">
              <c16:uniqueId val="{00000001-7911-43AF-9097-861629FDDB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521</c:v>
                </c:pt>
                <c:pt idx="1">
                  <c:v>598</c:v>
                </c:pt>
                <c:pt idx="2">
                  <c:v>1501</c:v>
                </c:pt>
              </c:numCache>
            </c:numRef>
          </c:val>
          <c:extLst>
            <c:ext xmlns:c16="http://schemas.microsoft.com/office/drawing/2014/chart" uri="{C3380CC4-5D6E-409C-BE32-E72D297353CC}">
              <c16:uniqueId val="{00000002-7911-43AF-9097-861629FDDB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{E4D4EE40-65B0-47FA-AE1C-A608411FED69}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470-43B9-AF7D-D8AFE87204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{6513A5F5-8DF0-4E22-916E-BC761193127A}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70-43B9-AF7D-D8AFE87204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{E5ABBD23-19EC-4308-B103-1B4CDE0B55BF}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70-43B9-AF7D-D8AFE87204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{297B7E59-059F-4BF7-BD1A-02820BAF2245}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70-43B9-AF7D-D8AFE87204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{C84D9898-3998-41B2-A83D-0F9F89AA72D6}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70-43B9-AF7D-D8AFE872047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{55A51342-57BF-46FD-A250-DDAA55783D7D}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470-43B9-AF7D-D8AFE872047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{DBD915B6-251D-4BF9-89F0-2E1D4EE0EEC0}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470-43B9-AF7D-D8AFE872047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{D6975481-10CF-4C11-A7D5-BFD60AC63452}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470-43B9-AF7D-D8AFE872047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{13738C2F-237A-43F7-8FE8-ACAA6C59B253}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470-43B9-AF7D-D8AFE87204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69.8</c:v>
                </c:pt>
                <c:pt idx="16">
                  <c:v>70.3</c:v>
                </c:pt>
                <c:pt idx="24">
                  <c:v>76.599999999999994</c:v>
                </c:pt>
              </c:numCache>
            </c:numRef>
          </c:xVal>
          <c:yVal>
            <c:numRef>
              <c:f>公会計指標分析・財政指標組合せ分析表!$BP$51:$DC$51</c:f>
              <c:numCache>
                <c:formatCode>#,##0.0;"▲ "#,##0.0</c:formatCode>
                <c:ptCount val="40"/>
                <c:pt idx="8">
                  <c:v>46.1</c:v>
                </c:pt>
                <c:pt idx="16">
                  <c:v>51.7</c:v>
                </c:pt>
                <c:pt idx="24">
                  <c:v>64.5</c:v>
                </c:pt>
              </c:numCache>
            </c:numRef>
          </c:yVal>
          <c:smooth val="0"/>
          <c:extLst>
            <c:ext xmlns:c16="http://schemas.microsoft.com/office/drawing/2014/chart" uri="{C3380CC4-5D6E-409C-BE32-E72D297353CC}">
              <c16:uniqueId val="{00000009-3470-43B9-AF7D-D8AFE87204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{A6F75A50-A985-4EAF-9E74-200FE9B3ADFC}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470-43B9-AF7D-D8AFE87204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{61189E53-09F9-4253-8937-CED293113262}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70-43B9-AF7D-D8AFE87204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{3D1C6633-F91A-40FE-8ED6-7EE94B2E2480}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70-43B9-AF7D-D8AFE87204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{C31F83AA-3528-4BD3-8DA3-3B23F047589F}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70-43B9-AF7D-D8AFE87204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{15E47638-5446-4D8D-BA18-DE15736FFDB3}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70-43B9-AF7D-D8AFE872047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{419BDAF0-9604-48A1-A71D-D10FAE692A7E}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470-43B9-AF7D-D8AFE8720479}"/>
                </c:ext>
              </c:extLst>
            </c:dLbl>
            <c:dLbl>
              <c:idx val="16"/>
              <c:layout>
                <c:manualLayout>
                  <c:x val="-3.5075513365366219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{4872E8F9-EFBD-4F14-A59C-13145AE7525C}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470-43B9-AF7D-D8AFE8720479}"/>
                </c:ext>
              </c:extLst>
            </c:dLbl>
            <c:dLbl>
              <c:idx val="24"/>
              <c:layout>
                <c:manualLayout>
                  <c:x val="-2.921488757377838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{A87A5561-415A-4CBA-8482-6920146F66EA}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470-43B9-AF7D-D8AFE872047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{E8723835-9683-455A-B2E9-A9B74D0E622B}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470-43B9-AF7D-D8AFE87204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numCache>
            </c:numRef>
          </c:xVal>
          <c:yVal>
            <c:numRef>
              <c:f>公会計指標分析・財政指標組合せ分析表!$BP$55:$DC$55</c:f>
              <c:numCache>
                <c:formatCode>#,##0.0;"▲ "#,##0.0</c:formatCode>
                <c:ptCount val="40"/>
                <c:pt idx="8">
                  <c:v>41.5</c:v>
                </c:pt>
                <c:pt idx="16">
                  <c:v>36.6</c:v>
                </c:pt>
                <c:pt idx="24">
                  <c:v>37.700000000000003</c:v>
                </c:pt>
              </c:numCache>
            </c:numRef>
          </c:yVal>
          <c:smooth val="0"/>
          <c:extLst>
            <c:ext xmlns:c16="http://schemas.microsoft.com/office/drawing/2014/chart" uri="{C3380CC4-5D6E-409C-BE32-E72D297353CC}">
              <c16:uniqueId val="{00000013-3470-43B9-AF7D-D8AFE8720479}"/>
            </c:ext>
          </c:extLst>
        </c:ser>
        <c:dLbls>
          <c:showLegendKey val="0"/>
          <c:showVal val="1"/>
          <c:showCatName val="0"/>
          <c:showSerName val="0"/>
          <c:showPercent val="0"/>
          <c:showBubbleSize val="0"/>
        </c:dLbls>
        <c:axId val="46179840"/>
        <c:axId val="46181760"/>
      </c:scatterChart>
      <c:valAx>
        <c:axId val="46179840"/>
        <c:scaling>
          <c:orientation val="minMax"/>
          <c:max val="79"/>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0"/>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{D725FFD4-438E-4CD0-ABAD-ACED8AC5EC65}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C4A-4761-BC5F-E28D7750F0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{0DA2F0AD-3F29-4744-B24C-44165777A1B2}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4A-4761-BC5F-E28D7750F0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{2617361E-7BE5-4454-BA22-1687031AFB3A}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4A-4761-BC5F-E28D7750F0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{EBB26EBD-D1EF-4E2C-874F-4B3B2866898B}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4A-4761-BC5F-E28D7750F0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{7D915421-E7F0-440B-89C6-EDA202740B98}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4A-4761-BC5F-E28D7750F08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{7E82BBFE-BFB6-429E-A614-1433427278BD}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C4A-4761-BC5F-E28D7750F08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{1FF4A492-0428-4779-8239-402F5F806834}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C4A-4761-BC5F-E28D7750F08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{826A5CE1-4816-454E-97BB-2A78C427880D}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C4A-4761-BC5F-E28D7750F08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{156A951D-860E-4298-8247-E97F8068DD17}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C4A-4761-BC5F-E28D7750F0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6.6</c:v>
                </c:pt>
                <c:pt idx="16">
                  <c:v>6.3</c:v>
                </c:pt>
                <c:pt idx="24">
                  <c:v>6.5</c:v>
                </c:pt>
                <c:pt idx="32">
                  <c:v>7.4</c:v>
                </c:pt>
              </c:numCache>
            </c:numRef>
          </c:xVal>
          <c:yVal>
            <c:numRef>
              <c:f>公会計指標分析・財政指標組合せ分析表!$BP$73:$DC$73</c:f>
              <c:numCache>
                <c:formatCode>#,##0.0;"▲ "#,##0.0</c:formatCode>
                <c:ptCount val="40"/>
                <c:pt idx="0">
                  <c:v>70.5</c:v>
                </c:pt>
                <c:pt idx="8">
                  <c:v>46.1</c:v>
                </c:pt>
                <c:pt idx="16">
                  <c:v>51.7</c:v>
                </c:pt>
                <c:pt idx="24">
                  <c:v>64.5</c:v>
                </c:pt>
                <c:pt idx="32">
                  <c:v>45.6</c:v>
                </c:pt>
              </c:numCache>
            </c:numRef>
          </c:yVal>
          <c:smooth val="0"/>
          <c:extLst>
            <c:ext xmlns:c16="http://schemas.microsoft.com/office/drawing/2014/chart" uri="{C3380CC4-5D6E-409C-BE32-E72D297353CC}">
              <c16:uniqueId val="{00000009-EC4A-4761-BC5F-E28D7750F0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{802788F8-DFA0-4208-B0D6-E5D2A8C0EEEF}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C4A-4761-BC5F-E28D7750F0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{B760395E-4FB8-465D-956F-EFB32A0FD744}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4A-4761-BC5F-E28D7750F0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{DD16E6F8-C355-4922-9AB1-1101CDAF1302}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4A-4761-BC5F-E28D7750F0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{B47C6959-AAA5-4E9C-AF24-CACB35B03C21}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4A-4761-BC5F-E28D7750F0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{7725DD87-1BD4-4074-A5F3-6499959E87AD}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4A-4761-BC5F-E28D7750F08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{F998852F-552D-4BF5-94F0-F9266AC013D7}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C4A-4761-BC5F-E28D7750F08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{1EEECD39-E3C5-49B3-8044-2C5E5DD2D78E}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C4A-4761-BC5F-E28D7750F08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{71B7A3CB-60FB-45BA-BDC8-B94147E805C6}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C4A-4761-BC5F-E28D7750F08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{A879E2E2-03C2-4C4A-BE21-568A9CF45F46}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C4A-4761-BC5F-E28D7750F0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c:ext xmlns:c16="http://schemas.microsoft.com/office/drawing/2014/chart" uri="{C3380CC4-5D6E-409C-BE32-E72D297353CC}">
              <c16:uniqueId val="{00000013-EC4A-4761-BC5F-E28D7750F080}"/>
            </c:ext>
          </c:extLst>
        </c:ser>
        <c:dLbls>
          <c:showLegendKey val="0"/>
          <c:showVal val="1"/>
          <c:showCatName val="0"/>
          <c:showSerName val="0"/>
          <c:showPercent val="0"/>
          <c:showBubbleSize val="0"/>
        </c:dLbls>
        <c:axId val="84219776"/>
        <c:axId val="84234240"/>
      </c:scatterChart>
      <c:valAx>
        <c:axId val="84219776"/>
        <c:scaling>
          <c:orientation val="minMax"/>
          <c:max val="11.5"/>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北海道三笠市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近年の大型事業にかかる起債発行により、前年度に比べ償還金が増加した。</a:t>
          </a:r>
          <a:endParaRPr lang="ja-JP" altLang="ja-JP" sz="1400">
            <a:effectLst/>
          </a:endParaRPr>
        </a:p>
        <a:p>
          <a:r>
            <a:rPr kumimoji="1" lang="ja-JP" altLang="ja-JP" sz="1100">
              <a:solidFill>
                <a:schemeClr val="dk1"/>
              </a:solidFill>
              <a:effectLst/>
              <a:latin typeface="+mn-lt"/>
              <a:ea typeface="+mn-ea"/>
              <a:cs typeface="+mn-cs"/>
            </a:rPr>
            <a:t>今後も公債費の抑制に努める。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満期一括償還地方債は利用して</a:t>
          </a:r>
          <a:r>
            <a:rPr kumimoji="1" lang="ja-JP" altLang="en-US" sz="1100">
              <a:latin typeface="游ゴシック "/>
              <a:ea typeface="+mj-ea"/>
            </a:rPr>
            <a:t>いない</a:t>
          </a:r>
          <a:r>
            <a:rPr kumimoji="1" lang="ja-JP" altLang="en-US" sz="1100">
              <a:latin typeface="+mj-ea"/>
              <a:ea typeface="+mj-ea"/>
            </a:rPr>
            <a:t>。</a:t>
          </a:r>
          <a:endParaRPr kumimoji="1" lang="en-US" altLang="ja-JP" sz="1100">
            <a:latin typeface="+mj-ea"/>
            <a:ea typeface="+mj-ea"/>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北海道三笠市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地方債現在高は増加しているが、充当可能財源も増加傾向のため将来負担額の上昇が抑制されている。</a:t>
          </a:r>
          <a:endParaRPr lang="ja-JP" altLang="ja-JP" sz="1400">
            <a:effectLst/>
          </a:endParaRPr>
        </a:p>
        <a:p>
          <a:r>
            <a:rPr kumimoji="1" lang="ja-JP" altLang="ja-JP" sz="1100">
              <a:solidFill>
                <a:schemeClr val="dk1"/>
              </a:solidFill>
              <a:effectLst/>
              <a:latin typeface="+mn-lt"/>
              <a:ea typeface="+mn-ea"/>
              <a:cs typeface="+mn-cs"/>
            </a:rPr>
            <a:t>今後も継続した起債発行の抑制により、財政健全化に努める。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北海道三笠市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決算剰余金を財政調整基金に積み立てたほか、減債基金については、起債償還額に係る財源対策での積み立てを行ったほか、その他特定目的基金では平成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年度より公共施設整備等基金の設置、ふるさと納税寄附金の増加等により基金全体が増加している一方、病院経営対策補助による財政調整基金の取り崩しを行っている。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決算剰余金の積み立て等、一定額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を財政調整基金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へ積み立て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また、将来的な公共施設の整備の財源対策として、公共施設整備等基金への積み立てを予定している。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・公共施設整備等基金：公共施設の整備等に必要な財源に充てるため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・福祉基金：在宅福祉、健康及び生きがいづくり並びにボランティア活動等福祉事業の資金に充てるため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・こころのふるさと基金：ふるさと三笠を応援するための寄附金を財源として、個性にあふれ、安心して暮らせるまちづくりを推進する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・市民生活交通確保基金：市民の生活に必要な交通の確保を図るため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・育英基金：育英の資金に充てるため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近年、こころのふるさと基金（ふるさと納税寄附金）の積立額の増加や平成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年度設置の公共施設整備等基金により年々増加している。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目的を明確にした基金の管理として、公共施設整備等基金に一定額を積立てる予定である。また、その他の基金は決算剰余金等の状況により、一定額各基金への積み立てをしていく。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決算余剰金等により財政調整基金は増加し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病院経営対策補助等の財政調整基金繰入により減少をした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％程度を目途に努めたい。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決算余剰金等を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決算剰余金の積み立て等、起債償還財源対策のため、一定額基金への積み立てをしていく。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北海道三笠市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8,562
8,541
302.52
11,020,839
10,888,861
128,831
4,678,433
10,371,799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有形固定資産減価償却率は全国平均及び北海道平均より高い水準にある。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今後は「三笠市公共施設等総合管理計画」に基づき、各関係部署と連携を図り、施設等の管理及び利用状況や人口動向、財政状況を把握しながら、コスト削減や財源確保に努める。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xdr:cNvCxnSpPr/>
      </xdr:nvCxnSpPr>
      <xdr:spPr>
        <a:xfrm flipV="1">
          <a:off x="4760595" y="4602480"/>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xdr:cNvSpPr txBox="1"/>
      </xdr:nvSpPr>
      <xdr:spPr>
        <a:xfrm>
          <a:off x="4813300" y="58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xdr:cNvCxnSpPr/>
      </xdr:nvCxnSpPr>
      <xdr:spPr>
        <a:xfrm>
          <a:off x="4673600" y="585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2173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52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3238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xdr:cNvSpPr/>
      </xdr:nvSpPr>
      <xdr:spPr>
        <a:xfrm>
          <a:off x="2476500" y="533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155152</xdr:rowOff>
    </xdr:from>
    <xdr:to>
      <xdr:col>19</xdr:col>
      <xdr:colOff>187325</xdr:colOff>
      <xdr:row>27</xdr:row>
      <xdr:rowOff>85302</xdr:rowOff>
    </xdr:to>
    <xdr:sp macro="" textlink="">
      <xdr:nvSpPr>
        <xdr:cNvPr id="79" name="楕円 78"/>
        <xdr:cNvSpPr/>
      </xdr:nvSpPr>
      <xdr:spPr>
        <a:xfrm>
          <a:off x="4000500" y="46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38947</xdr:rowOff>
    </xdr:from>
    <xdr:to>
      <xdr:col>15</xdr:col>
      <xdr:colOff>187325</xdr:colOff>
      <xdr:row>28</xdr:row>
      <xdr:rowOff>140547</xdr:rowOff>
    </xdr:to>
    <xdr:sp macro="" textlink="">
      <xdr:nvSpPr>
        <xdr:cNvPr id="80" name="楕円 79"/>
        <xdr:cNvSpPr/>
      </xdr:nvSpPr>
      <xdr:spPr>
        <a:xfrm>
          <a:off x="3238500" y="48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34502</xdr:rowOff>
    </xdr:from>
    <xdr:to>
      <xdr:col>19</xdr:col>
      <xdr:colOff>136525</xdr:colOff>
      <xdr:row>28</xdr:row>
      <xdr:rowOff>89747</xdr:rowOff>
    </xdr:to>
    <xdr:cxnSp macro="">
      <xdr:nvCxnSpPr>
        <xdr:cNvPr id="81" name="直線コネクタ 80"/>
        <xdr:cNvCxnSpPr/>
      </xdr:nvCxnSpPr>
      <xdr:spPr>
        <a:xfrm flipV="1">
          <a:off x="3289300" y="4663652"/>
          <a:ext cx="762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56938</xdr:rowOff>
    </xdr:from>
    <xdr:to>
      <xdr:col>11</xdr:col>
      <xdr:colOff>187325</xdr:colOff>
      <xdr:row>28</xdr:row>
      <xdr:rowOff>158538</xdr:rowOff>
    </xdr:to>
    <xdr:sp macro="" textlink="">
      <xdr:nvSpPr>
        <xdr:cNvPr id="82" name="楕円 81"/>
        <xdr:cNvSpPr/>
      </xdr:nvSpPr>
      <xdr:spPr>
        <a:xfrm>
          <a:off x="2476500" y="48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89747</xdr:rowOff>
    </xdr:from>
    <xdr:to>
      <xdr:col>15</xdr:col>
      <xdr:colOff>136525</xdr:colOff>
      <xdr:row>28</xdr:row>
      <xdr:rowOff>107738</xdr:rowOff>
    </xdr:to>
    <xdr:cxnSp macro="">
      <xdr:nvCxnSpPr>
        <xdr:cNvPr id="83" name="直線コネクタ 82"/>
        <xdr:cNvCxnSpPr/>
      </xdr:nvCxnSpPr>
      <xdr:spPr>
        <a:xfrm flipV="1">
          <a:off x="2527300" y="489034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4" name="n_1aveValue有形固定資産減価償却率"/>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85" name="n_2aveValue有形固定資産減価償却率"/>
        <xdr:cNvSpPr txBox="1"/>
      </xdr:nvSpPr>
      <xdr:spPr>
        <a:xfrm>
          <a:off x="30867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86" name="n_3aveValue有形固定資産減価償却率"/>
        <xdr:cNvSpPr txBox="1"/>
      </xdr:nvSpPr>
      <xdr:spPr>
        <a:xfrm>
          <a:off x="2324744" y="543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101829</xdr:rowOff>
    </xdr:from>
    <xdr:ext cx="405111" cy="259045"/>
    <xdr:sp macro="" textlink="">
      <xdr:nvSpPr>
        <xdr:cNvPr id="87" name="n_1mainValue有形固定資産減価償却率"/>
        <xdr:cNvSpPr txBox="1"/>
      </xdr:nvSpPr>
      <xdr:spPr>
        <a:xfrm>
          <a:off x="3836044" y="4388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157074</xdr:rowOff>
    </xdr:from>
    <xdr:ext cx="405111" cy="259045"/>
    <xdr:sp macro="" textlink="">
      <xdr:nvSpPr>
        <xdr:cNvPr id="88" name="n_2mainValue有形固定資産減価償却率"/>
        <xdr:cNvSpPr txBox="1"/>
      </xdr:nvSpPr>
      <xdr:spPr>
        <a:xfrm>
          <a:off x="3086744" y="4614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3615</xdr:rowOff>
    </xdr:from>
    <xdr:ext cx="405111" cy="259045"/>
    <xdr:sp macro="" textlink="">
      <xdr:nvSpPr>
        <xdr:cNvPr id="89" name="n_3mainValue有形固定資産減価償却率"/>
        <xdr:cNvSpPr txBox="1"/>
      </xdr:nvSpPr>
      <xdr:spPr>
        <a:xfrm>
          <a:off x="2324744" y="463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債務償還比率は全国平均及び北海道平均より高い水準にある。　　　　　　　　　　施設のあり方を再度検討し、債務償還比率を引き下げることに努める。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19" name="直線コネクタ 118"/>
        <xdr:cNvCxnSpPr/>
      </xdr:nvCxnSpPr>
      <xdr:spPr>
        <a:xfrm flipV="1">
          <a:off x="14793595" y="4510363"/>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0" name="債務償還比率最小値テキスト"/>
        <xdr:cNvSpPr txBox="1"/>
      </xdr:nvSpPr>
      <xdr:spPr>
        <a:xfrm>
          <a:off x="14846300" y="594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1" name="直線コネクタ 120"/>
        <xdr:cNvCxnSpPr/>
      </xdr:nvCxnSpPr>
      <xdr:spPr>
        <a:xfrm>
          <a:off x="14706600" y="594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2" name="債務償還比率最大値テキスト"/>
        <xdr:cNvSpPr txBox="1"/>
      </xdr:nvSpPr>
      <xdr:spPr>
        <a:xfrm>
          <a:off x="14846300" y="4285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3" name="直線コネクタ 122"/>
        <xdr:cNvCxnSpPr/>
      </xdr:nvCxnSpPr>
      <xdr:spPr>
        <a:xfrm>
          <a:off x="14706600" y="451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54987</xdr:rowOff>
    </xdr:from>
    <xdr:ext cx="469744" cy="259045"/>
    <xdr:sp macro="" textlink="">
      <xdr:nvSpPr>
        <xdr:cNvPr id="124" name="債務償還比率平均値テキスト"/>
        <xdr:cNvSpPr txBox="1"/>
      </xdr:nvSpPr>
      <xdr:spPr>
        <a:xfrm>
          <a:off x="14846300" y="502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5" name="フローチャート: 判断 124"/>
        <xdr:cNvSpPr/>
      </xdr:nvSpPr>
      <xdr:spPr>
        <a:xfrm>
          <a:off x="14744700" y="504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6" name="フローチャート: 判断 125"/>
        <xdr:cNvSpPr/>
      </xdr:nvSpPr>
      <xdr:spPr>
        <a:xfrm>
          <a:off x="14033500" y="50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17526</xdr:rowOff>
    </xdr:from>
    <xdr:to>
      <xdr:col>76</xdr:col>
      <xdr:colOff>73025</xdr:colOff>
      <xdr:row>27</xdr:row>
      <xdr:rowOff>119126</xdr:rowOff>
    </xdr:to>
    <xdr:sp macro="" textlink="">
      <xdr:nvSpPr>
        <xdr:cNvPr id="132" name="楕円 131"/>
        <xdr:cNvSpPr/>
      </xdr:nvSpPr>
      <xdr:spPr>
        <a:xfrm>
          <a:off x="14744700" y="464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40403</xdr:rowOff>
    </xdr:from>
    <xdr:ext cx="469744" cy="259045"/>
    <xdr:sp macro="" textlink="">
      <xdr:nvSpPr>
        <xdr:cNvPr id="133" name="債務償還比率該当値テキスト"/>
        <xdr:cNvSpPr txBox="1"/>
      </xdr:nvSpPr>
      <xdr:spPr>
        <a:xfrm>
          <a:off x="14846300" y="449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151384</xdr:rowOff>
    </xdr:from>
    <xdr:to>
      <xdr:col>72</xdr:col>
      <xdr:colOff>123825</xdr:colOff>
      <xdr:row>28</xdr:row>
      <xdr:rowOff>81534</xdr:rowOff>
    </xdr:to>
    <xdr:sp macro="" textlink="">
      <xdr:nvSpPr>
        <xdr:cNvPr id="134" name="楕円 133"/>
        <xdr:cNvSpPr/>
      </xdr:nvSpPr>
      <xdr:spPr>
        <a:xfrm>
          <a:off x="14033500" y="47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68326</xdr:rowOff>
    </xdr:from>
    <xdr:to>
      <xdr:col>76</xdr:col>
      <xdr:colOff>22225</xdr:colOff>
      <xdr:row>28</xdr:row>
      <xdr:rowOff>30734</xdr:rowOff>
    </xdr:to>
    <xdr:cxnSp macro="">
      <xdr:nvCxnSpPr>
        <xdr:cNvPr id="135" name="直線コネクタ 134"/>
        <xdr:cNvCxnSpPr/>
      </xdr:nvCxnSpPr>
      <xdr:spPr>
        <a:xfrm flipV="1">
          <a:off x="14084300" y="4697476"/>
          <a:ext cx="7112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41197</xdr:rowOff>
    </xdr:from>
    <xdr:ext cx="469744" cy="259045"/>
    <xdr:sp macro="" textlink="">
      <xdr:nvSpPr>
        <xdr:cNvPr id="136" name="n_1aveValue債務償還比率"/>
        <xdr:cNvSpPr txBox="1"/>
      </xdr:nvSpPr>
      <xdr:spPr>
        <a:xfrm>
          <a:off x="13836727" y="51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98061</xdr:rowOff>
    </xdr:from>
    <xdr:ext cx="469744" cy="259045"/>
    <xdr:sp macro="" textlink="">
      <xdr:nvSpPr>
        <xdr:cNvPr id="137" name="n_1mainValue債務償還比率"/>
        <xdr:cNvSpPr txBox="1"/>
      </xdr:nvSpPr>
      <xdr:spPr>
        <a:xfrm>
          <a:off x="13836727" y="455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北海道三笠市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8,562
8,541
302.52
11,020,839
10,888,861
128,831
4,678,433
10,371,799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1" name="楕円 70"/>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23495</xdr:rowOff>
    </xdr:from>
    <xdr:to>
      <xdr:col>15</xdr:col>
      <xdr:colOff>101600</xdr:colOff>
      <xdr:row>36</xdr:row>
      <xdr:rowOff>125095</xdr:rowOff>
    </xdr:to>
    <xdr:sp macro="" textlink="">
      <xdr:nvSpPr>
        <xdr:cNvPr id="72" name="楕円 71"/>
        <xdr:cNvSpPr/>
      </xdr:nvSpPr>
      <xdr:spPr>
        <a:xfrm>
          <a:off x="2857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74295</xdr:rowOff>
    </xdr:to>
    <xdr:cxnSp macro="">
      <xdr:nvCxnSpPr>
        <xdr:cNvPr id="73" name="直線コネクタ 72"/>
        <xdr:cNvCxnSpPr/>
      </xdr:nvCxnSpPr>
      <xdr:spPr>
        <a:xfrm flipV="1">
          <a:off x="2908300" y="62141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46355</xdr:rowOff>
    </xdr:from>
    <xdr:to>
      <xdr:col>10</xdr:col>
      <xdr:colOff>165100</xdr:colOff>
      <xdr:row>36</xdr:row>
      <xdr:rowOff>147955</xdr:rowOff>
    </xdr:to>
    <xdr:sp macro="" textlink="">
      <xdr:nvSpPr>
        <xdr:cNvPr id="74" name="楕円 73"/>
        <xdr:cNvSpPr/>
      </xdr:nvSpPr>
      <xdr:spPr>
        <a:xfrm>
          <a:off x="1968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74295</xdr:rowOff>
    </xdr:from>
    <xdr:to>
      <xdr:col>15</xdr:col>
      <xdr:colOff>50800</xdr:colOff>
      <xdr:row>36</xdr:row>
      <xdr:rowOff>97155</xdr:rowOff>
    </xdr:to>
    <xdr:cxnSp macro="">
      <xdr:nvCxnSpPr>
        <xdr:cNvPr id="75" name="直線コネクタ 74"/>
        <xdr:cNvCxnSpPr/>
      </xdr:nvCxnSpPr>
      <xdr:spPr>
        <a:xfrm flipV="1">
          <a:off x="2019300" y="62464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6"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77"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78" name="n_3aveValue【道路】&#10;有形固定資産減価償却率"/>
        <xdr:cNvSpPr txBox="1"/>
      </xdr:nvSpPr>
      <xdr:spPr>
        <a:xfrm>
          <a:off x="1816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79" name="n_1mainValue【道路】&#10;有形固定資産減価償却率"/>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141622</xdr:rowOff>
    </xdr:from>
    <xdr:ext cx="405111" cy="259045"/>
    <xdr:sp macro="" textlink="">
      <xdr:nvSpPr>
        <xdr:cNvPr id="80" name="n_2mainValue【道路】&#10;有形固定資産減価償却率"/>
        <xdr:cNvSpPr txBox="1"/>
      </xdr:nvSpPr>
      <xdr:spPr>
        <a:xfrm>
          <a:off x="2705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164482</xdr:rowOff>
    </xdr:from>
    <xdr:ext cx="405111" cy="259045"/>
    <xdr:sp macro="" textlink="">
      <xdr:nvSpPr>
        <xdr:cNvPr id="81" name="n_3mainValue【道路】&#10;有形固定資産減価償却率"/>
        <xdr:cNvSpPr txBox="1"/>
      </xdr:nvSpPr>
      <xdr:spPr>
        <a:xfrm>
          <a:off x="1816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5" name="直線コネクタ 104"/>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6"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07" name="直線コネクタ 106"/>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08"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09" name="直線コネクタ 108"/>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7028</xdr:rowOff>
    </xdr:from>
    <xdr:ext cx="534377" cy="259045"/>
    <xdr:sp macro="" textlink="">
      <xdr:nvSpPr>
        <xdr:cNvPr id="110" name="【道路】&#10;一人当たり延長平均値テキスト"/>
        <xdr:cNvSpPr txBox="1"/>
      </xdr:nvSpPr>
      <xdr:spPr>
        <a:xfrm>
          <a:off x="10515600" y="68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1" name="フローチャート: 判断 110"/>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2" name="フローチャート: 判断 111"/>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3" name="フローチャート: 判断 112"/>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4" name="フローチャート: 判断 113"/>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126594</xdr:rowOff>
    </xdr:from>
    <xdr:to>
      <xdr:col>50</xdr:col>
      <xdr:colOff>165100</xdr:colOff>
      <xdr:row>40</xdr:row>
      <xdr:rowOff>56744</xdr:rowOff>
    </xdr:to>
    <xdr:sp macro="" textlink="">
      <xdr:nvSpPr>
        <xdr:cNvPr id="120" name="楕円 119"/>
        <xdr:cNvSpPr/>
      </xdr:nvSpPr>
      <xdr:spPr>
        <a:xfrm>
          <a:off x="9588500" y="68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135624</xdr:rowOff>
    </xdr:from>
    <xdr:to>
      <xdr:col>46</xdr:col>
      <xdr:colOff>38100</xdr:colOff>
      <xdr:row>40</xdr:row>
      <xdr:rowOff>65774</xdr:rowOff>
    </xdr:to>
    <xdr:sp macro="" textlink="">
      <xdr:nvSpPr>
        <xdr:cNvPr id="121" name="楕円 120"/>
        <xdr:cNvSpPr/>
      </xdr:nvSpPr>
      <xdr:spPr>
        <a:xfrm>
          <a:off x="8699500" y="68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5944</xdr:rowOff>
    </xdr:from>
    <xdr:to>
      <xdr:col>50</xdr:col>
      <xdr:colOff>114300</xdr:colOff>
      <xdr:row>40</xdr:row>
      <xdr:rowOff>14974</xdr:rowOff>
    </xdr:to>
    <xdr:cxnSp macro="">
      <xdr:nvCxnSpPr>
        <xdr:cNvPr id="122" name="直線コネクタ 121"/>
        <xdr:cNvCxnSpPr/>
      </xdr:nvCxnSpPr>
      <xdr:spPr>
        <a:xfrm flipV="1">
          <a:off x="8750300" y="686394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149111</xdr:rowOff>
    </xdr:from>
    <xdr:to>
      <xdr:col>41</xdr:col>
      <xdr:colOff>101600</xdr:colOff>
      <xdr:row>40</xdr:row>
      <xdr:rowOff>79261</xdr:rowOff>
    </xdr:to>
    <xdr:sp macro="" textlink="">
      <xdr:nvSpPr>
        <xdr:cNvPr id="123" name="楕円 122"/>
        <xdr:cNvSpPr/>
      </xdr:nvSpPr>
      <xdr:spPr>
        <a:xfrm>
          <a:off x="7810500" y="68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14974</xdr:rowOff>
    </xdr:from>
    <xdr:to>
      <xdr:col>45</xdr:col>
      <xdr:colOff>177800</xdr:colOff>
      <xdr:row>40</xdr:row>
      <xdr:rowOff>28461</xdr:rowOff>
    </xdr:to>
    <xdr:cxnSp macro="">
      <xdr:nvCxnSpPr>
        <xdr:cNvPr id="124" name="直線コネクタ 123"/>
        <xdr:cNvCxnSpPr/>
      </xdr:nvCxnSpPr>
      <xdr:spPr>
        <a:xfrm flipV="1">
          <a:off x="7861300" y="6872974"/>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122261</xdr:rowOff>
    </xdr:from>
    <xdr:ext cx="534377" cy="259045"/>
    <xdr:sp macro="" textlink="">
      <xdr:nvSpPr>
        <xdr:cNvPr id="125" name="n_1aveValue【道路】&#10;一人当たり延長"/>
        <xdr:cNvSpPr txBox="1"/>
      </xdr:nvSpPr>
      <xdr:spPr>
        <a:xfrm>
          <a:off x="9359411" y="698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127023</xdr:rowOff>
    </xdr:from>
    <xdr:ext cx="534377" cy="259045"/>
    <xdr:sp macro="" textlink="">
      <xdr:nvSpPr>
        <xdr:cNvPr id="126" name="n_2aveValue【道路】&#10;一人当たり延長"/>
        <xdr:cNvSpPr txBox="1"/>
      </xdr:nvSpPr>
      <xdr:spPr>
        <a:xfrm>
          <a:off x="8483111" y="69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166609</xdr:rowOff>
    </xdr:from>
    <xdr:ext cx="534377" cy="259045"/>
    <xdr:sp macro="" textlink="">
      <xdr:nvSpPr>
        <xdr:cNvPr id="127" name="n_3aveValue【道路】&#10;一人当たり延長"/>
        <xdr:cNvSpPr txBox="1"/>
      </xdr:nvSpPr>
      <xdr:spPr>
        <a:xfrm>
          <a:off x="7594111" y="70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73271</xdr:rowOff>
    </xdr:from>
    <xdr:ext cx="534377" cy="259045"/>
    <xdr:sp macro="" textlink="">
      <xdr:nvSpPr>
        <xdr:cNvPr id="128" name="n_1mainValue【道路】&#10;一人当たり延長"/>
        <xdr:cNvSpPr txBox="1"/>
      </xdr:nvSpPr>
      <xdr:spPr>
        <a:xfrm>
          <a:off x="9359411" y="65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82301</xdr:rowOff>
    </xdr:from>
    <xdr:ext cx="534377" cy="259045"/>
    <xdr:sp macro="" textlink="">
      <xdr:nvSpPr>
        <xdr:cNvPr id="129" name="n_2mainValue【道路】&#10;一人当たり延長"/>
        <xdr:cNvSpPr txBox="1"/>
      </xdr:nvSpPr>
      <xdr:spPr>
        <a:xfrm>
          <a:off x="8483111" y="65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95788</xdr:rowOff>
    </xdr:from>
    <xdr:ext cx="534377" cy="259045"/>
    <xdr:sp macro="" textlink="">
      <xdr:nvSpPr>
        <xdr:cNvPr id="130" name="n_3mainValue【道路】&#10;一人当たり延長"/>
        <xdr:cNvSpPr txBox="1"/>
      </xdr:nvSpPr>
      <xdr:spPr>
        <a:xfrm>
          <a:off x="7594111" y="66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57150</xdr:rowOff>
    </xdr:from>
    <xdr:to>
      <xdr:col>24</xdr:col>
      <xdr:colOff>62865</xdr:colOff>
      <xdr:row>64</xdr:row>
      <xdr:rowOff>76200</xdr:rowOff>
    </xdr:to>
    <xdr:cxnSp macro="">
      <xdr:nvCxnSpPr>
        <xdr:cNvPr id="154" name="直線コネクタ 153"/>
        <xdr:cNvCxnSpPr/>
      </xdr:nvCxnSpPr>
      <xdr:spPr>
        <a:xfrm flipV="1">
          <a:off x="4634865" y="1000125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55"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6" name="直線コネクタ 155"/>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3827</xdr:rowOff>
    </xdr:from>
    <xdr:ext cx="405111" cy="259045"/>
    <xdr:sp macro="" textlink="">
      <xdr:nvSpPr>
        <xdr:cNvPr id="157" name="【橋りょう・トンネル】&#10;有形固定資産減価償却率最大値テキスト"/>
        <xdr:cNvSpPr txBox="1"/>
      </xdr:nvSpPr>
      <xdr:spPr>
        <a:xfrm>
          <a:off x="4673600" y="977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57150</xdr:rowOff>
    </xdr:from>
    <xdr:to>
      <xdr:col>24</xdr:col>
      <xdr:colOff>152400</xdr:colOff>
      <xdr:row>58</xdr:row>
      <xdr:rowOff>57150</xdr:rowOff>
    </xdr:to>
    <xdr:cxnSp macro="">
      <xdr:nvCxnSpPr>
        <xdr:cNvPr id="158" name="直線コネクタ 157"/>
        <xdr:cNvCxnSpPr/>
      </xdr:nvCxnSpPr>
      <xdr:spPr>
        <a:xfrm>
          <a:off x="4546600" y="1000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146067</xdr:rowOff>
    </xdr:from>
    <xdr:ext cx="405111" cy="259045"/>
    <xdr:sp macro="" textlink="">
      <xdr:nvSpPr>
        <xdr:cNvPr id="159" name="【橋りょう・トンネル】&#10;有形固定資産減価償却率平均値テキスト"/>
        <xdr:cNvSpPr txBox="1"/>
      </xdr:nvSpPr>
      <xdr:spPr>
        <a:xfrm>
          <a:off x="4673600" y="10261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167640</xdr:rowOff>
    </xdr:from>
    <xdr:to>
      <xdr:col>24</xdr:col>
      <xdr:colOff>114300</xdr:colOff>
      <xdr:row>60</xdr:row>
      <xdr:rowOff>97790</xdr:rowOff>
    </xdr:to>
    <xdr:sp macro="" textlink="">
      <xdr:nvSpPr>
        <xdr:cNvPr id="160" name="フローチャート: 判断 159"/>
        <xdr:cNvSpPr/>
      </xdr:nvSpPr>
      <xdr:spPr>
        <a:xfrm>
          <a:off x="458470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165100</xdr:rowOff>
    </xdr:from>
    <xdr:to>
      <xdr:col>20</xdr:col>
      <xdr:colOff>38100</xdr:colOff>
      <xdr:row>60</xdr:row>
      <xdr:rowOff>95250</xdr:rowOff>
    </xdr:to>
    <xdr:sp macro="" textlink="">
      <xdr:nvSpPr>
        <xdr:cNvPr id="161" name="フローチャート: 判断 160"/>
        <xdr:cNvSpPr/>
      </xdr:nvSpPr>
      <xdr:spPr>
        <a:xfrm>
          <a:off x="3746500" y="1028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170180</xdr:rowOff>
    </xdr:from>
    <xdr:to>
      <xdr:col>15</xdr:col>
      <xdr:colOff>101600</xdr:colOff>
      <xdr:row>60</xdr:row>
      <xdr:rowOff>100330</xdr:rowOff>
    </xdr:to>
    <xdr:sp macro="" textlink="">
      <xdr:nvSpPr>
        <xdr:cNvPr id="162" name="フローチャート: 判断 161"/>
        <xdr:cNvSpPr/>
      </xdr:nvSpPr>
      <xdr:spPr>
        <a:xfrm>
          <a:off x="2857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26670</xdr:rowOff>
    </xdr:from>
    <xdr:to>
      <xdr:col>10</xdr:col>
      <xdr:colOff>165100</xdr:colOff>
      <xdr:row>60</xdr:row>
      <xdr:rowOff>128270</xdr:rowOff>
    </xdr:to>
    <xdr:sp macro="" textlink="">
      <xdr:nvSpPr>
        <xdr:cNvPr id="163" name="フローチャート: 判断 162"/>
        <xdr:cNvSpPr/>
      </xdr:nvSpPr>
      <xdr:spPr>
        <a:xfrm>
          <a:off x="1968500" y="1031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149860</xdr:rowOff>
    </xdr:from>
    <xdr:to>
      <xdr:col>20</xdr:col>
      <xdr:colOff>38100</xdr:colOff>
      <xdr:row>57</xdr:row>
      <xdr:rowOff>80010</xdr:rowOff>
    </xdr:to>
    <xdr:sp macro="" textlink="">
      <xdr:nvSpPr>
        <xdr:cNvPr id="169" name="楕円 168"/>
        <xdr:cNvSpPr/>
      </xdr:nvSpPr>
      <xdr:spPr>
        <a:xfrm>
          <a:off x="3746500" y="97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139700</xdr:rowOff>
    </xdr:from>
    <xdr:to>
      <xdr:col>15</xdr:col>
      <xdr:colOff>101600</xdr:colOff>
      <xdr:row>57</xdr:row>
      <xdr:rowOff>69850</xdr:rowOff>
    </xdr:to>
    <xdr:sp macro="" textlink="">
      <xdr:nvSpPr>
        <xdr:cNvPr id="170" name="楕円 169"/>
        <xdr:cNvSpPr/>
      </xdr:nvSpPr>
      <xdr:spPr>
        <a:xfrm>
          <a:off x="2857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19050</xdr:rowOff>
    </xdr:from>
    <xdr:to>
      <xdr:col>19</xdr:col>
      <xdr:colOff>177800</xdr:colOff>
      <xdr:row>57</xdr:row>
      <xdr:rowOff>29210</xdr:rowOff>
    </xdr:to>
    <xdr:cxnSp macro="">
      <xdr:nvCxnSpPr>
        <xdr:cNvPr id="171" name="直線コネクタ 170"/>
        <xdr:cNvCxnSpPr/>
      </xdr:nvCxnSpPr>
      <xdr:spPr>
        <a:xfrm>
          <a:off x="2908300" y="97917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127000</xdr:rowOff>
    </xdr:from>
    <xdr:to>
      <xdr:col>10</xdr:col>
      <xdr:colOff>165100</xdr:colOff>
      <xdr:row>57</xdr:row>
      <xdr:rowOff>57150</xdr:rowOff>
    </xdr:to>
    <xdr:sp macro="" textlink="">
      <xdr:nvSpPr>
        <xdr:cNvPr id="172" name="楕円 171"/>
        <xdr:cNvSpPr/>
      </xdr:nvSpPr>
      <xdr:spPr>
        <a:xfrm>
          <a:off x="1968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6350</xdr:rowOff>
    </xdr:from>
    <xdr:to>
      <xdr:col>15</xdr:col>
      <xdr:colOff>50800</xdr:colOff>
      <xdr:row>57</xdr:row>
      <xdr:rowOff>19050</xdr:rowOff>
    </xdr:to>
    <xdr:cxnSp macro="">
      <xdr:nvCxnSpPr>
        <xdr:cNvPr id="173" name="直線コネクタ 172"/>
        <xdr:cNvCxnSpPr/>
      </xdr:nvCxnSpPr>
      <xdr:spPr>
        <a:xfrm>
          <a:off x="20193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86377</xdr:rowOff>
    </xdr:from>
    <xdr:ext cx="405111" cy="259045"/>
    <xdr:sp macro="" textlink="">
      <xdr:nvSpPr>
        <xdr:cNvPr id="174" name="n_1aveValue【橋りょう・トンネル】&#10;有形固定資産減価償却率"/>
        <xdr:cNvSpPr txBox="1"/>
      </xdr:nvSpPr>
      <xdr:spPr>
        <a:xfrm>
          <a:off x="35820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91457</xdr:rowOff>
    </xdr:from>
    <xdr:ext cx="405111" cy="259045"/>
    <xdr:sp macro="" textlink="">
      <xdr:nvSpPr>
        <xdr:cNvPr id="175" name="n_2aveValue【橋りょう・トンネル】&#10;有形固定資産減価償却率"/>
        <xdr:cNvSpPr txBox="1"/>
      </xdr:nvSpPr>
      <xdr:spPr>
        <a:xfrm>
          <a:off x="2705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119397</xdr:rowOff>
    </xdr:from>
    <xdr:ext cx="405111" cy="259045"/>
    <xdr:sp macro="" textlink="">
      <xdr:nvSpPr>
        <xdr:cNvPr id="176" name="n_3aveValue【橋りょう・トンネル】&#10;有形固定資産減価償却率"/>
        <xdr:cNvSpPr txBox="1"/>
      </xdr:nvSpPr>
      <xdr:spPr>
        <a:xfrm>
          <a:off x="1816744" y="1040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96537</xdr:rowOff>
    </xdr:from>
    <xdr:ext cx="405111" cy="259045"/>
    <xdr:sp macro="" textlink="">
      <xdr:nvSpPr>
        <xdr:cNvPr id="177" name="n_1mainValue【橋りょう・トンネル】&#10;有形固定資産減価償却率"/>
        <xdr:cNvSpPr txBox="1"/>
      </xdr:nvSpPr>
      <xdr:spPr>
        <a:xfrm>
          <a:off x="3582044"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86377</xdr:rowOff>
    </xdr:from>
    <xdr:ext cx="405111" cy="259045"/>
    <xdr:sp macro="" textlink="">
      <xdr:nvSpPr>
        <xdr:cNvPr id="178" name="n_2mainValue【橋りょう・トンネル】&#10;有形固定資産減価償却率"/>
        <xdr:cNvSpPr txBox="1"/>
      </xdr:nvSpPr>
      <xdr:spPr>
        <a:xfrm>
          <a:off x="2705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55</xdr:row>
      <xdr:rowOff>73677</xdr:rowOff>
    </xdr:from>
    <xdr:ext cx="469744" cy="259045"/>
    <xdr:sp macro="" textlink="">
      <xdr:nvSpPr>
        <xdr:cNvPr id="179" name="n_3mainValue【橋りょう・トンネル】&#10;有形固定資産減価償却率"/>
        <xdr:cNvSpPr txBox="1"/>
      </xdr:nvSpPr>
      <xdr:spPr>
        <a:xfrm>
          <a:off x="1784427"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3" name="テキスト ボックス 19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5" name="テキスト ボックス 19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7" name="テキスト ボックス 19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9" name="テキスト ボックス 19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05" name="直線コネクタ 204"/>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06"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07" name="直線コネクタ 206"/>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08"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09" name="直線コネクタ 208"/>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105496</xdr:rowOff>
    </xdr:from>
    <xdr:ext cx="599010" cy="259045"/>
    <xdr:sp macro="" textlink="">
      <xdr:nvSpPr>
        <xdr:cNvPr id="210" name="【橋りょう・トンネル】&#10;一人当たり有形固定資産（償却資産）額平均値テキスト"/>
        <xdr:cNvSpPr txBox="1"/>
      </xdr:nvSpPr>
      <xdr:spPr>
        <a:xfrm>
          <a:off x="10515600" y="1056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11" name="フローチャート: 判断 210"/>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12" name="フローチャート: 判断 211"/>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13" name="フローチャート: 判断 212"/>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14" name="フローチャート: 判断 213"/>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138672</xdr:rowOff>
    </xdr:from>
    <xdr:to>
      <xdr:col>50</xdr:col>
      <xdr:colOff>165100</xdr:colOff>
      <xdr:row>58</xdr:row>
      <xdr:rowOff>68822</xdr:rowOff>
    </xdr:to>
    <xdr:sp macro="" textlink="">
      <xdr:nvSpPr>
        <xdr:cNvPr id="220" name="楕円 219"/>
        <xdr:cNvSpPr/>
      </xdr:nvSpPr>
      <xdr:spPr>
        <a:xfrm>
          <a:off x="9588500" y="991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3142</xdr:rowOff>
    </xdr:from>
    <xdr:to>
      <xdr:col>46</xdr:col>
      <xdr:colOff>38100</xdr:colOff>
      <xdr:row>58</xdr:row>
      <xdr:rowOff>104742</xdr:rowOff>
    </xdr:to>
    <xdr:sp macro="" textlink="">
      <xdr:nvSpPr>
        <xdr:cNvPr id="221" name="楕円 220"/>
        <xdr:cNvSpPr/>
      </xdr:nvSpPr>
      <xdr:spPr>
        <a:xfrm>
          <a:off x="8699500" y="99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18022</xdr:rowOff>
    </xdr:from>
    <xdr:to>
      <xdr:col>50</xdr:col>
      <xdr:colOff>114300</xdr:colOff>
      <xdr:row>58</xdr:row>
      <xdr:rowOff>53942</xdr:rowOff>
    </xdr:to>
    <xdr:cxnSp macro="">
      <xdr:nvCxnSpPr>
        <xdr:cNvPr id="222" name="直線コネクタ 221"/>
        <xdr:cNvCxnSpPr/>
      </xdr:nvCxnSpPr>
      <xdr:spPr>
        <a:xfrm flipV="1">
          <a:off x="8750300" y="9962122"/>
          <a:ext cx="889000" cy="3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44245</xdr:rowOff>
    </xdr:from>
    <xdr:to>
      <xdr:col>41</xdr:col>
      <xdr:colOff>101600</xdr:colOff>
      <xdr:row>58</xdr:row>
      <xdr:rowOff>145845</xdr:rowOff>
    </xdr:to>
    <xdr:sp macro="" textlink="">
      <xdr:nvSpPr>
        <xdr:cNvPr id="223" name="楕円 222"/>
        <xdr:cNvSpPr/>
      </xdr:nvSpPr>
      <xdr:spPr>
        <a:xfrm>
          <a:off x="7810500" y="998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53942</xdr:rowOff>
    </xdr:from>
    <xdr:to>
      <xdr:col>45</xdr:col>
      <xdr:colOff>177800</xdr:colOff>
      <xdr:row>58</xdr:row>
      <xdr:rowOff>95045</xdr:rowOff>
    </xdr:to>
    <xdr:cxnSp macro="">
      <xdr:nvCxnSpPr>
        <xdr:cNvPr id="224" name="直線コネクタ 223"/>
        <xdr:cNvCxnSpPr/>
      </xdr:nvCxnSpPr>
      <xdr:spPr>
        <a:xfrm flipV="1">
          <a:off x="7861300" y="9998042"/>
          <a:ext cx="889000" cy="4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46249</xdr:rowOff>
    </xdr:from>
    <xdr:ext cx="599010" cy="259045"/>
    <xdr:sp macro="" textlink="">
      <xdr:nvSpPr>
        <xdr:cNvPr id="225" name="n_1aveValue【橋りょう・トンネル】&#10;一人当たり有形固定資産（償却資産）額"/>
        <xdr:cNvSpPr txBox="1"/>
      </xdr:nvSpPr>
      <xdr:spPr>
        <a:xfrm>
          <a:off x="93270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99363</xdr:rowOff>
    </xdr:from>
    <xdr:ext cx="599010" cy="259045"/>
    <xdr:sp macro="" textlink="">
      <xdr:nvSpPr>
        <xdr:cNvPr id="226" name="n_2aveValue【橋りょう・トンネル】&#10;一人当たり有形固定資産（償却資産）額"/>
        <xdr:cNvSpPr txBox="1"/>
      </xdr:nvSpPr>
      <xdr:spPr>
        <a:xfrm>
          <a:off x="8450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114582</xdr:rowOff>
    </xdr:from>
    <xdr:ext cx="599010" cy="259045"/>
    <xdr:sp macro="" textlink="">
      <xdr:nvSpPr>
        <xdr:cNvPr id="227" name="n_3aveValue【橋りょう・トンネル】&#10;一人当たり有形固定資産（償却資産）額"/>
        <xdr:cNvSpPr txBox="1"/>
      </xdr:nvSpPr>
      <xdr:spPr>
        <a:xfrm>
          <a:off x="7561795"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85349</xdr:rowOff>
    </xdr:from>
    <xdr:ext cx="599010" cy="259045"/>
    <xdr:sp macro="" textlink="">
      <xdr:nvSpPr>
        <xdr:cNvPr id="228" name="n_1mainValue【橋りょう・トンネル】&#10;一人当たり有形固定資産（償却資産）額"/>
        <xdr:cNvSpPr txBox="1"/>
      </xdr:nvSpPr>
      <xdr:spPr>
        <a:xfrm>
          <a:off x="9327095" y="968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121269</xdr:rowOff>
    </xdr:from>
    <xdr:ext cx="599010" cy="259045"/>
    <xdr:sp macro="" textlink="">
      <xdr:nvSpPr>
        <xdr:cNvPr id="229" name="n_2mainValue【橋りょう・トンネル】&#10;一人当たり有形固定資産（償却資産）額"/>
        <xdr:cNvSpPr txBox="1"/>
      </xdr:nvSpPr>
      <xdr:spPr>
        <a:xfrm>
          <a:off x="8450795" y="972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162372</xdr:rowOff>
    </xdr:from>
    <xdr:ext cx="599010" cy="259045"/>
    <xdr:sp macro="" textlink="">
      <xdr:nvSpPr>
        <xdr:cNvPr id="230" name="n_3mainValue【橋りょう・トンネル】&#10;一人当たり有形固定資産（償却資産）額"/>
        <xdr:cNvSpPr txBox="1"/>
      </xdr:nvSpPr>
      <xdr:spPr>
        <a:xfrm>
          <a:off x="7561795" y="976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55" name="直線コネクタ 254"/>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56"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57" name="直線コネクタ 256"/>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9" name="直線コネクタ 25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133366</xdr:rowOff>
    </xdr:from>
    <xdr:ext cx="405111" cy="259045"/>
    <xdr:sp macro="" textlink="">
      <xdr:nvSpPr>
        <xdr:cNvPr id="260" name="【公営住宅】&#10;有形固定資産減価償却率平均値テキスト"/>
        <xdr:cNvSpPr txBox="1"/>
      </xdr:nvSpPr>
      <xdr:spPr>
        <a:xfrm>
          <a:off x="4673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61" name="フローチャート: 判断 260"/>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62" name="フローチャート: 判断 261"/>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63" name="フローチャート: 判断 262"/>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64" name="フローチャート: 判断 263"/>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2539</xdr:rowOff>
    </xdr:from>
    <xdr:to>
      <xdr:col>20</xdr:col>
      <xdr:colOff>38100</xdr:colOff>
      <xdr:row>79</xdr:row>
      <xdr:rowOff>104139</xdr:rowOff>
    </xdr:to>
    <xdr:sp macro="" textlink="">
      <xdr:nvSpPr>
        <xdr:cNvPr id="270" name="楕円 269"/>
        <xdr:cNvSpPr/>
      </xdr:nvSpPr>
      <xdr:spPr>
        <a:xfrm>
          <a:off x="3746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120650</xdr:rowOff>
    </xdr:from>
    <xdr:to>
      <xdr:col>15</xdr:col>
      <xdr:colOff>101600</xdr:colOff>
      <xdr:row>80</xdr:row>
      <xdr:rowOff>50800</xdr:rowOff>
    </xdr:to>
    <xdr:sp macro="" textlink="">
      <xdr:nvSpPr>
        <xdr:cNvPr id="271" name="楕円 270"/>
        <xdr:cNvSpPr/>
      </xdr:nvSpPr>
      <xdr:spPr>
        <a:xfrm>
          <a:off x="2857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53339</xdr:rowOff>
    </xdr:from>
    <xdr:to>
      <xdr:col>19</xdr:col>
      <xdr:colOff>177800</xdr:colOff>
      <xdr:row>80</xdr:row>
      <xdr:rowOff>0</xdr:rowOff>
    </xdr:to>
    <xdr:cxnSp macro="">
      <xdr:nvCxnSpPr>
        <xdr:cNvPr id="272" name="直線コネクタ 271"/>
        <xdr:cNvCxnSpPr/>
      </xdr:nvCxnSpPr>
      <xdr:spPr>
        <a:xfrm flipV="1">
          <a:off x="2908300" y="135978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74930</xdr:rowOff>
    </xdr:from>
    <xdr:to>
      <xdr:col>10</xdr:col>
      <xdr:colOff>165100</xdr:colOff>
      <xdr:row>80</xdr:row>
      <xdr:rowOff>5080</xdr:rowOff>
    </xdr:to>
    <xdr:sp macro="" textlink="">
      <xdr:nvSpPr>
        <xdr:cNvPr id="273" name="楕円 272"/>
        <xdr:cNvSpPr/>
      </xdr:nvSpPr>
      <xdr:spPr>
        <a:xfrm>
          <a:off x="1968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125730</xdr:rowOff>
    </xdr:from>
    <xdr:to>
      <xdr:col>15</xdr:col>
      <xdr:colOff>50800</xdr:colOff>
      <xdr:row>80</xdr:row>
      <xdr:rowOff>0</xdr:rowOff>
    </xdr:to>
    <xdr:cxnSp macro="">
      <xdr:nvCxnSpPr>
        <xdr:cNvPr id="274" name="直線コネクタ 273"/>
        <xdr:cNvCxnSpPr/>
      </xdr:nvCxnSpPr>
      <xdr:spPr>
        <a:xfrm>
          <a:off x="2019300" y="13670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75" name="n_1aveValue【公営住宅】&#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78122</xdr:rowOff>
    </xdr:from>
    <xdr:ext cx="405111" cy="259045"/>
    <xdr:sp macro="" textlink="">
      <xdr:nvSpPr>
        <xdr:cNvPr id="276" name="n_2aveValue【公営住宅】&#10;有形固定資産減価償却率"/>
        <xdr:cNvSpPr txBox="1"/>
      </xdr:nvSpPr>
      <xdr:spPr>
        <a:xfrm>
          <a:off x="27057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77" name="n_3aveValue【公営住宅】&#10;有形固定資産減価償却率"/>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120666</xdr:rowOff>
    </xdr:from>
    <xdr:ext cx="405111" cy="259045"/>
    <xdr:sp macro="" textlink="">
      <xdr:nvSpPr>
        <xdr:cNvPr id="278" name="n_1mainValue【公営住宅】&#10;有形固定資産減価償却率"/>
        <xdr:cNvSpPr txBox="1"/>
      </xdr:nvSpPr>
      <xdr:spPr>
        <a:xfrm>
          <a:off x="35820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67327</xdr:rowOff>
    </xdr:from>
    <xdr:ext cx="405111" cy="259045"/>
    <xdr:sp macro="" textlink="">
      <xdr:nvSpPr>
        <xdr:cNvPr id="279" name="n_2mainValue【公営住宅】&#10;有形固定資産減価償却率"/>
        <xdr:cNvSpPr txBox="1"/>
      </xdr:nvSpPr>
      <xdr:spPr>
        <a:xfrm>
          <a:off x="2705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21607</xdr:rowOff>
    </xdr:from>
    <xdr:ext cx="405111" cy="259045"/>
    <xdr:sp macro="" textlink="">
      <xdr:nvSpPr>
        <xdr:cNvPr id="280" name="n_3mainValue【公営住宅】&#10;有形固定資産減価償却率"/>
        <xdr:cNvSpPr txBox="1"/>
      </xdr:nvSpPr>
      <xdr:spPr>
        <a:xfrm>
          <a:off x="1816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94" name="テキスト ボックス 29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96" name="テキスト ボックス 29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8" name="テキスト ボックス 29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02" name="直線コネクタ 301"/>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03"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04" name="直線コネクタ 303"/>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05"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06" name="直線コネクタ 305"/>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71454</xdr:rowOff>
    </xdr:from>
    <xdr:ext cx="469744" cy="259045"/>
    <xdr:sp macro="" textlink="">
      <xdr:nvSpPr>
        <xdr:cNvPr id="307" name="【公営住宅】&#10;一人当たり面積平均値テキスト"/>
        <xdr:cNvSpPr txBox="1"/>
      </xdr:nvSpPr>
      <xdr:spPr>
        <a:xfrm>
          <a:off x="10515600" y="1464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08" name="フローチャート: 判断 307"/>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09" name="フローチャート: 判断 308"/>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10" name="フローチャート: 判断 309"/>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11" name="フローチャート: 判断 310"/>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55972</xdr:rowOff>
    </xdr:from>
    <xdr:to>
      <xdr:col>50</xdr:col>
      <xdr:colOff>165100</xdr:colOff>
      <xdr:row>82</xdr:row>
      <xdr:rowOff>157572</xdr:rowOff>
    </xdr:to>
    <xdr:sp macro="" textlink="">
      <xdr:nvSpPr>
        <xdr:cNvPr id="317" name="楕円 316"/>
        <xdr:cNvSpPr/>
      </xdr:nvSpPr>
      <xdr:spPr>
        <a:xfrm>
          <a:off x="9588500" y="141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98696</xdr:rowOff>
    </xdr:from>
    <xdr:to>
      <xdr:col>46</xdr:col>
      <xdr:colOff>38100</xdr:colOff>
      <xdr:row>82</xdr:row>
      <xdr:rowOff>28846</xdr:rowOff>
    </xdr:to>
    <xdr:sp macro="" textlink="">
      <xdr:nvSpPr>
        <xdr:cNvPr id="318" name="楕円 317"/>
        <xdr:cNvSpPr/>
      </xdr:nvSpPr>
      <xdr:spPr>
        <a:xfrm>
          <a:off x="8699500" y="139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149496</xdr:rowOff>
    </xdr:from>
    <xdr:to>
      <xdr:col>50</xdr:col>
      <xdr:colOff>114300</xdr:colOff>
      <xdr:row>82</xdr:row>
      <xdr:rowOff>106772</xdr:rowOff>
    </xdr:to>
    <xdr:cxnSp macro="">
      <xdr:nvCxnSpPr>
        <xdr:cNvPr id="319" name="直線コネクタ 318"/>
        <xdr:cNvCxnSpPr/>
      </xdr:nvCxnSpPr>
      <xdr:spPr>
        <a:xfrm>
          <a:off x="8750300" y="14036946"/>
          <a:ext cx="889000" cy="1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86810</xdr:rowOff>
    </xdr:from>
    <xdr:to>
      <xdr:col>41</xdr:col>
      <xdr:colOff>101600</xdr:colOff>
      <xdr:row>83</xdr:row>
      <xdr:rowOff>16960</xdr:rowOff>
    </xdr:to>
    <xdr:sp macro="" textlink="">
      <xdr:nvSpPr>
        <xdr:cNvPr id="320" name="楕円 319"/>
        <xdr:cNvSpPr/>
      </xdr:nvSpPr>
      <xdr:spPr>
        <a:xfrm>
          <a:off x="7810500" y="1414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149496</xdr:rowOff>
    </xdr:from>
    <xdr:to>
      <xdr:col>45</xdr:col>
      <xdr:colOff>177800</xdr:colOff>
      <xdr:row>82</xdr:row>
      <xdr:rowOff>137610</xdr:rowOff>
    </xdr:to>
    <xdr:cxnSp macro="">
      <xdr:nvCxnSpPr>
        <xdr:cNvPr id="321" name="直線コネクタ 320"/>
        <xdr:cNvCxnSpPr/>
      </xdr:nvCxnSpPr>
      <xdr:spPr>
        <a:xfrm flipV="1">
          <a:off x="7861300" y="14036946"/>
          <a:ext cx="889000" cy="15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15174</xdr:rowOff>
    </xdr:from>
    <xdr:ext cx="469744" cy="259045"/>
    <xdr:sp macro="" textlink="">
      <xdr:nvSpPr>
        <xdr:cNvPr id="322" name="n_1aveValue【公営住宅】&#10;一人当たり面積"/>
        <xdr:cNvSpPr txBox="1"/>
      </xdr:nvSpPr>
      <xdr:spPr>
        <a:xfrm>
          <a:off x="9391727" y="147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15653</xdr:rowOff>
    </xdr:from>
    <xdr:ext cx="469744" cy="259045"/>
    <xdr:sp macro="" textlink="">
      <xdr:nvSpPr>
        <xdr:cNvPr id="323" name="n_2aveValue【公営住宅】&#10;一人当たり面積"/>
        <xdr:cNvSpPr txBox="1"/>
      </xdr:nvSpPr>
      <xdr:spPr>
        <a:xfrm>
          <a:off x="8515427" y="14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7058</xdr:rowOff>
    </xdr:from>
    <xdr:ext cx="469744" cy="259045"/>
    <xdr:sp macro="" textlink="">
      <xdr:nvSpPr>
        <xdr:cNvPr id="324" name="n_3aveValue【公営住宅】&#10;一人当たり面積"/>
        <xdr:cNvSpPr txBox="1"/>
      </xdr:nvSpPr>
      <xdr:spPr>
        <a:xfrm>
          <a:off x="7626427" y="1475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81</xdr:row>
      <xdr:rowOff>2649</xdr:rowOff>
    </xdr:from>
    <xdr:ext cx="534377" cy="259045"/>
    <xdr:sp macro="" textlink="">
      <xdr:nvSpPr>
        <xdr:cNvPr id="325" name="n_1mainValue【公営住宅】&#10;一人当たり面積"/>
        <xdr:cNvSpPr txBox="1"/>
      </xdr:nvSpPr>
      <xdr:spPr>
        <a:xfrm>
          <a:off x="9359411" y="1389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80</xdr:row>
      <xdr:rowOff>45373</xdr:rowOff>
    </xdr:from>
    <xdr:ext cx="534377" cy="259045"/>
    <xdr:sp macro="" textlink="">
      <xdr:nvSpPr>
        <xdr:cNvPr id="326" name="n_2mainValue【公営住宅】&#10;一人当たり面積"/>
        <xdr:cNvSpPr txBox="1"/>
      </xdr:nvSpPr>
      <xdr:spPr>
        <a:xfrm>
          <a:off x="8483111" y="137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81</xdr:row>
      <xdr:rowOff>33487</xdr:rowOff>
    </xdr:from>
    <xdr:ext cx="534377" cy="259045"/>
    <xdr:sp macro="" textlink="">
      <xdr:nvSpPr>
        <xdr:cNvPr id="327" name="n_3mainValue【公営住宅】&#10;一人当たり面積"/>
        <xdr:cNvSpPr txBox="1"/>
      </xdr:nvSpPr>
      <xdr:spPr>
        <a:xfrm>
          <a:off x="7594111" y="1392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368" name="直線コネクタ 367"/>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69"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370" name="直線コネクタ 369"/>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371"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372" name="直線コネクタ 371"/>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373" name="【認定こども園・幼稚園・保育所】&#10;有形固定資産減価償却率平均値テキスト"/>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74" name="フローチャート: 判断 373"/>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75" name="フローチャート: 判断 374"/>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376" name="フローチャート: 判断 375"/>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377" name="フローチャート: 判断 376"/>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383" name="楕円 382"/>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170180</xdr:rowOff>
    </xdr:from>
    <xdr:to>
      <xdr:col>76</xdr:col>
      <xdr:colOff>165100</xdr:colOff>
      <xdr:row>36</xdr:row>
      <xdr:rowOff>100330</xdr:rowOff>
    </xdr:to>
    <xdr:sp macro="" textlink="">
      <xdr:nvSpPr>
        <xdr:cNvPr id="384" name="楕円 383"/>
        <xdr:cNvSpPr/>
      </xdr:nvSpPr>
      <xdr:spPr>
        <a:xfrm>
          <a:off x="14541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36</xdr:row>
      <xdr:rowOff>49530</xdr:rowOff>
    </xdr:to>
    <xdr:cxnSp macro="">
      <xdr:nvCxnSpPr>
        <xdr:cNvPr id="385" name="直線コネクタ 384"/>
        <xdr:cNvCxnSpPr/>
      </xdr:nvCxnSpPr>
      <xdr:spPr>
        <a:xfrm flipV="1">
          <a:off x="14592300" y="61379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40640</xdr:rowOff>
    </xdr:from>
    <xdr:to>
      <xdr:col>72</xdr:col>
      <xdr:colOff>38100</xdr:colOff>
      <xdr:row>36</xdr:row>
      <xdr:rowOff>142240</xdr:rowOff>
    </xdr:to>
    <xdr:sp macro="" textlink="">
      <xdr:nvSpPr>
        <xdr:cNvPr id="386" name="楕円 385"/>
        <xdr:cNvSpPr/>
      </xdr:nvSpPr>
      <xdr:spPr>
        <a:xfrm>
          <a:off x="1365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49530</xdr:rowOff>
    </xdr:from>
    <xdr:to>
      <xdr:col>76</xdr:col>
      <xdr:colOff>114300</xdr:colOff>
      <xdr:row>36</xdr:row>
      <xdr:rowOff>91440</xdr:rowOff>
    </xdr:to>
    <xdr:cxnSp macro="">
      <xdr:nvCxnSpPr>
        <xdr:cNvPr id="387" name="直線コネクタ 386"/>
        <xdr:cNvCxnSpPr/>
      </xdr:nvCxnSpPr>
      <xdr:spPr>
        <a:xfrm flipV="1">
          <a:off x="13703300" y="62217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388"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389" name="n_2aveValue【認定こども園・幼稚園・保育所】&#10;有形固定資産減価償却率"/>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390" name="n_3aveValue【認定こども園・幼稚園・保育所】&#10;有形固定資産減価償却率"/>
        <xdr:cNvSpPr txBox="1"/>
      </xdr:nvSpPr>
      <xdr:spPr>
        <a:xfrm>
          <a:off x="13500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391" name="n_1mainValue【認定こども園・幼稚園・保育所】&#10;有形固定資産減価償却率"/>
        <xdr:cNvSpPr txBox="1"/>
      </xdr:nvSpPr>
      <xdr:spPr>
        <a:xfrm>
          <a:off x="15266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116857</xdr:rowOff>
    </xdr:from>
    <xdr:ext cx="405111" cy="259045"/>
    <xdr:sp macro="" textlink="">
      <xdr:nvSpPr>
        <xdr:cNvPr id="392" name="n_2mainValue【認定こども園・幼稚園・保育所】&#10;有形固定資産減価償却率"/>
        <xdr:cNvSpPr txBox="1"/>
      </xdr:nvSpPr>
      <xdr:spPr>
        <a:xfrm>
          <a:off x="14389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158767</xdr:rowOff>
    </xdr:from>
    <xdr:ext cx="405111" cy="259045"/>
    <xdr:sp macro="" textlink="">
      <xdr:nvSpPr>
        <xdr:cNvPr id="393" name="n_3mainValue【認定こども園・幼稚園・保育所】&#10;有形固定資産減価償却率"/>
        <xdr:cNvSpPr txBox="1"/>
      </xdr:nvSpPr>
      <xdr:spPr>
        <a:xfrm>
          <a:off x="13500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4" name="直線コネクタ 40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5" name="テキスト ボックス 40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6" name="直線コネクタ 40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7" name="テキスト ボックス 40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8" name="直線コネクタ 40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9" name="テキスト ボックス 40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0" name="直線コネクタ 40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1" name="テキスト ボックス 41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2" name="直線コネクタ 41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3" name="テキスト ボックス 41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4" name="直線コネクタ 41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5" name="テキスト ボックス 41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19" name="直線コネクタ 418"/>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20"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21" name="直線コネクタ 420"/>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22"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23" name="直線コネクタ 422"/>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24"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25" name="フローチャート: 判断 424"/>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26" name="フローチャート: 判断 425"/>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27" name="フローチャート: 判断 426"/>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28" name="フローチャート: 判断 427"/>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31931</xdr:rowOff>
    </xdr:from>
    <xdr:to>
      <xdr:col>112</xdr:col>
      <xdr:colOff>38100</xdr:colOff>
      <xdr:row>40</xdr:row>
      <xdr:rowOff>133531</xdr:rowOff>
    </xdr:to>
    <xdr:sp macro="" textlink="">
      <xdr:nvSpPr>
        <xdr:cNvPr id="434" name="楕円 433"/>
        <xdr:cNvSpPr/>
      </xdr:nvSpPr>
      <xdr:spPr>
        <a:xfrm>
          <a:off x="21272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41728</xdr:rowOff>
    </xdr:from>
    <xdr:to>
      <xdr:col>107</xdr:col>
      <xdr:colOff>101600</xdr:colOff>
      <xdr:row>40</xdr:row>
      <xdr:rowOff>143328</xdr:rowOff>
    </xdr:to>
    <xdr:sp macro="" textlink="">
      <xdr:nvSpPr>
        <xdr:cNvPr id="435" name="楕円 434"/>
        <xdr:cNvSpPr/>
      </xdr:nvSpPr>
      <xdr:spPr>
        <a:xfrm>
          <a:off x="20383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82731</xdr:rowOff>
    </xdr:from>
    <xdr:to>
      <xdr:col>111</xdr:col>
      <xdr:colOff>177800</xdr:colOff>
      <xdr:row>40</xdr:row>
      <xdr:rowOff>92528</xdr:rowOff>
    </xdr:to>
    <xdr:cxnSp macro="">
      <xdr:nvCxnSpPr>
        <xdr:cNvPr id="436" name="直線コネクタ 435"/>
        <xdr:cNvCxnSpPr/>
      </xdr:nvCxnSpPr>
      <xdr:spPr>
        <a:xfrm flipV="1">
          <a:off x="20434300" y="69407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37" name="楕円 436"/>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92528</xdr:rowOff>
    </xdr:from>
    <xdr:to>
      <xdr:col>107</xdr:col>
      <xdr:colOff>50800</xdr:colOff>
      <xdr:row>40</xdr:row>
      <xdr:rowOff>99060</xdr:rowOff>
    </xdr:to>
    <xdr:cxnSp macro="">
      <xdr:nvCxnSpPr>
        <xdr:cNvPr id="438" name="直線コネクタ 437"/>
        <xdr:cNvCxnSpPr/>
      </xdr:nvCxnSpPr>
      <xdr:spPr>
        <a:xfrm flipV="1">
          <a:off x="19545300" y="69505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161489</xdr:rowOff>
    </xdr:from>
    <xdr:ext cx="469744" cy="259045"/>
    <xdr:sp macro="" textlink="">
      <xdr:nvSpPr>
        <xdr:cNvPr id="439" name="n_1aveValue【認定こども園・幼稚園・保育所】&#10;一人当たり面積"/>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440" name="n_2aveValue【認定こども園・幼稚園・保育所】&#10;一人当たり面積"/>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441" name="n_3aveValue【認定こども園・幼稚園・保育所】&#10;一人当たり面積"/>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124658</xdr:rowOff>
    </xdr:from>
    <xdr:ext cx="469744" cy="259045"/>
    <xdr:sp macro="" textlink="">
      <xdr:nvSpPr>
        <xdr:cNvPr id="442" name="n_1mainValue【認定こども園・幼稚園・保育所】&#10;一人当たり面積"/>
        <xdr:cNvSpPr txBox="1"/>
      </xdr:nvSpPr>
      <xdr:spPr>
        <a:xfrm>
          <a:off x="210757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134455</xdr:rowOff>
    </xdr:from>
    <xdr:ext cx="469744" cy="259045"/>
    <xdr:sp macro="" textlink="">
      <xdr:nvSpPr>
        <xdr:cNvPr id="443" name="n_2mainValue【認定こども園・幼稚園・保育所】&#10;一人当たり面積"/>
        <xdr:cNvSpPr txBox="1"/>
      </xdr:nvSpPr>
      <xdr:spPr>
        <a:xfrm>
          <a:off x="20199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444" name="n_3main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7" name="テキスト ボックス 45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7" name="テキスト ボックス 46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71" name="直線コネクタ 470"/>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72"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73" name="直線コネクタ 472"/>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74"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75" name="直線コネクタ 474"/>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476" name="【学校施設】&#10;有形固定資産減価償却率平均値テキスト"/>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477" name="フローチャート: 判断 476"/>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478" name="フローチャート: 判断 477"/>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79" name="フローチャート: 判断 478"/>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480" name="フローチャート: 判断 479"/>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97790</xdr:rowOff>
    </xdr:from>
    <xdr:to>
      <xdr:col>81</xdr:col>
      <xdr:colOff>101600</xdr:colOff>
      <xdr:row>56</xdr:row>
      <xdr:rowOff>27940</xdr:rowOff>
    </xdr:to>
    <xdr:sp macro="" textlink="">
      <xdr:nvSpPr>
        <xdr:cNvPr id="486" name="楕円 485"/>
        <xdr:cNvSpPr/>
      </xdr:nvSpPr>
      <xdr:spPr>
        <a:xfrm>
          <a:off x="15430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70031</xdr:rowOff>
    </xdr:from>
    <xdr:to>
      <xdr:col>76</xdr:col>
      <xdr:colOff>165100</xdr:colOff>
      <xdr:row>57</xdr:row>
      <xdr:rowOff>181</xdr:rowOff>
    </xdr:to>
    <xdr:sp macro="" textlink="">
      <xdr:nvSpPr>
        <xdr:cNvPr id="487" name="楕円 486"/>
        <xdr:cNvSpPr/>
      </xdr:nvSpPr>
      <xdr:spPr>
        <a:xfrm>
          <a:off x="145415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148590</xdr:rowOff>
    </xdr:from>
    <xdr:to>
      <xdr:col>81</xdr:col>
      <xdr:colOff>50800</xdr:colOff>
      <xdr:row>56</xdr:row>
      <xdr:rowOff>120831</xdr:rowOff>
    </xdr:to>
    <xdr:cxnSp macro="">
      <xdr:nvCxnSpPr>
        <xdr:cNvPr id="488" name="直線コネクタ 487"/>
        <xdr:cNvCxnSpPr/>
      </xdr:nvCxnSpPr>
      <xdr:spPr>
        <a:xfrm flipV="1">
          <a:off x="14592300" y="957834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141877</xdr:rowOff>
    </xdr:from>
    <xdr:to>
      <xdr:col>72</xdr:col>
      <xdr:colOff>38100</xdr:colOff>
      <xdr:row>57</xdr:row>
      <xdr:rowOff>72027</xdr:rowOff>
    </xdr:to>
    <xdr:sp macro="" textlink="">
      <xdr:nvSpPr>
        <xdr:cNvPr id="489" name="楕円 488"/>
        <xdr:cNvSpPr/>
      </xdr:nvSpPr>
      <xdr:spPr>
        <a:xfrm>
          <a:off x="13652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120831</xdr:rowOff>
    </xdr:from>
    <xdr:to>
      <xdr:col>76</xdr:col>
      <xdr:colOff>114300</xdr:colOff>
      <xdr:row>57</xdr:row>
      <xdr:rowOff>21227</xdr:rowOff>
    </xdr:to>
    <xdr:cxnSp macro="">
      <xdr:nvCxnSpPr>
        <xdr:cNvPr id="490" name="直線コネクタ 489"/>
        <xdr:cNvCxnSpPr/>
      </xdr:nvCxnSpPr>
      <xdr:spPr>
        <a:xfrm flipV="1">
          <a:off x="13703300" y="97220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159493</xdr:rowOff>
    </xdr:from>
    <xdr:ext cx="405111" cy="259045"/>
    <xdr:sp macro="" textlink="">
      <xdr:nvSpPr>
        <xdr:cNvPr id="491" name="n_1aveValue【学校施設】&#10;有形固定資産減価償却率"/>
        <xdr:cNvSpPr txBox="1"/>
      </xdr:nvSpPr>
      <xdr:spPr>
        <a:xfrm>
          <a:off x="152660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492" name="n_2aveValue【学校施設】&#10;有形固定資産減価償却率"/>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149696</xdr:rowOff>
    </xdr:from>
    <xdr:ext cx="405111" cy="259045"/>
    <xdr:sp macro="" textlink="">
      <xdr:nvSpPr>
        <xdr:cNvPr id="493" name="n_3aveValue【学校施設】&#10;有形固定資産減価償却率"/>
        <xdr:cNvSpPr txBox="1"/>
      </xdr:nvSpPr>
      <xdr:spPr>
        <a:xfrm>
          <a:off x="1350074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44467</xdr:rowOff>
    </xdr:from>
    <xdr:ext cx="405111" cy="259045"/>
    <xdr:sp macro="" textlink="">
      <xdr:nvSpPr>
        <xdr:cNvPr id="494" name="n_1mainValue【学校施設】&#10;有形固定資産減価償却率"/>
        <xdr:cNvSpPr txBox="1"/>
      </xdr:nvSpPr>
      <xdr:spPr>
        <a:xfrm>
          <a:off x="152660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16708</xdr:rowOff>
    </xdr:from>
    <xdr:ext cx="405111" cy="259045"/>
    <xdr:sp macro="" textlink="">
      <xdr:nvSpPr>
        <xdr:cNvPr id="495" name="n_2mainValue【学校施設】&#10;有形固定資産減価償却率"/>
        <xdr:cNvSpPr txBox="1"/>
      </xdr:nvSpPr>
      <xdr:spPr>
        <a:xfrm>
          <a:off x="14389744" y="944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88554</xdr:rowOff>
    </xdr:from>
    <xdr:ext cx="405111" cy="259045"/>
    <xdr:sp macro="" textlink="">
      <xdr:nvSpPr>
        <xdr:cNvPr id="496" name="n_3mainValue【学校施設】&#10;有形固定資産減価償却率"/>
        <xdr:cNvSpPr txBox="1"/>
      </xdr:nvSpPr>
      <xdr:spPr>
        <a:xfrm>
          <a:off x="13500744"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7" name="テキスト ボックス 5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1" name="テキスト ボックス 5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3" name="テキスト ボックス 5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5" name="テキスト ボックス 5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7" name="テキスト ボックス 5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9" name="テキスト ボックス 51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84255</xdr:rowOff>
    </xdr:from>
    <xdr:to>
      <xdr:col>116</xdr:col>
      <xdr:colOff>62864</xdr:colOff>
      <xdr:row>64</xdr:row>
      <xdr:rowOff>37556</xdr:rowOff>
    </xdr:to>
    <xdr:cxnSp macro="">
      <xdr:nvCxnSpPr>
        <xdr:cNvPr id="523" name="直線コネクタ 522"/>
        <xdr:cNvCxnSpPr/>
      </xdr:nvCxnSpPr>
      <xdr:spPr>
        <a:xfrm flipV="1">
          <a:off x="22160864" y="10371255"/>
          <a:ext cx="0" cy="639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41383</xdr:rowOff>
    </xdr:from>
    <xdr:ext cx="469744" cy="259045"/>
    <xdr:sp macro="" textlink="">
      <xdr:nvSpPr>
        <xdr:cNvPr id="524" name="【学校施設】&#10;一人当たり面積最小値テキスト"/>
        <xdr:cNvSpPr txBox="1"/>
      </xdr:nvSpPr>
      <xdr:spPr>
        <a:xfrm>
          <a:off x="22199600" y="1101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37556</xdr:rowOff>
    </xdr:from>
    <xdr:to>
      <xdr:col>116</xdr:col>
      <xdr:colOff>152400</xdr:colOff>
      <xdr:row>64</xdr:row>
      <xdr:rowOff>37556</xdr:rowOff>
    </xdr:to>
    <xdr:cxnSp macro="">
      <xdr:nvCxnSpPr>
        <xdr:cNvPr id="525" name="直線コネクタ 524"/>
        <xdr:cNvCxnSpPr/>
      </xdr:nvCxnSpPr>
      <xdr:spPr>
        <a:xfrm>
          <a:off x="22072600" y="110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30932</xdr:rowOff>
    </xdr:from>
    <xdr:ext cx="469744" cy="259045"/>
    <xdr:sp macro="" textlink="">
      <xdr:nvSpPr>
        <xdr:cNvPr id="526" name="【学校施設】&#10;一人当たり面積最大値テキスト"/>
        <xdr:cNvSpPr txBox="1"/>
      </xdr:nvSpPr>
      <xdr:spPr>
        <a:xfrm>
          <a:off x="22199600" y="1014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84255</xdr:rowOff>
    </xdr:from>
    <xdr:to>
      <xdr:col>116</xdr:col>
      <xdr:colOff>152400</xdr:colOff>
      <xdr:row>60</xdr:row>
      <xdr:rowOff>84255</xdr:rowOff>
    </xdr:to>
    <xdr:cxnSp macro="">
      <xdr:nvCxnSpPr>
        <xdr:cNvPr id="527" name="直線コネクタ 526"/>
        <xdr:cNvCxnSpPr/>
      </xdr:nvCxnSpPr>
      <xdr:spPr>
        <a:xfrm>
          <a:off x="22072600" y="10371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108874</xdr:rowOff>
    </xdr:from>
    <xdr:ext cx="469744" cy="259045"/>
    <xdr:sp macro="" textlink="">
      <xdr:nvSpPr>
        <xdr:cNvPr id="528" name="【学校施設】&#10;一人当たり面積平均値テキスト"/>
        <xdr:cNvSpPr txBox="1"/>
      </xdr:nvSpPr>
      <xdr:spPr>
        <a:xfrm>
          <a:off x="22199600" y="10738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130447</xdr:rowOff>
    </xdr:from>
    <xdr:to>
      <xdr:col>116</xdr:col>
      <xdr:colOff>114300</xdr:colOff>
      <xdr:row>63</xdr:row>
      <xdr:rowOff>60597</xdr:rowOff>
    </xdr:to>
    <xdr:sp macro="" textlink="">
      <xdr:nvSpPr>
        <xdr:cNvPr id="529" name="フローチャート: 判断 528"/>
        <xdr:cNvSpPr/>
      </xdr:nvSpPr>
      <xdr:spPr>
        <a:xfrm>
          <a:off x="22110700" y="107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120976</xdr:rowOff>
    </xdr:from>
    <xdr:to>
      <xdr:col>112</xdr:col>
      <xdr:colOff>38100</xdr:colOff>
      <xdr:row>63</xdr:row>
      <xdr:rowOff>51126</xdr:rowOff>
    </xdr:to>
    <xdr:sp macro="" textlink="">
      <xdr:nvSpPr>
        <xdr:cNvPr id="530" name="フローチャート: 判断 529"/>
        <xdr:cNvSpPr/>
      </xdr:nvSpPr>
      <xdr:spPr>
        <a:xfrm>
          <a:off x="21272500" y="1075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126202</xdr:rowOff>
    </xdr:from>
    <xdr:to>
      <xdr:col>107</xdr:col>
      <xdr:colOff>101600</xdr:colOff>
      <xdr:row>63</xdr:row>
      <xdr:rowOff>56352</xdr:rowOff>
    </xdr:to>
    <xdr:sp macro="" textlink="">
      <xdr:nvSpPr>
        <xdr:cNvPr id="531" name="フローチャート: 判断 530"/>
        <xdr:cNvSpPr/>
      </xdr:nvSpPr>
      <xdr:spPr>
        <a:xfrm>
          <a:off x="20383500" y="1075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127181</xdr:rowOff>
    </xdr:from>
    <xdr:to>
      <xdr:col>102</xdr:col>
      <xdr:colOff>165100</xdr:colOff>
      <xdr:row>63</xdr:row>
      <xdr:rowOff>57331</xdr:rowOff>
    </xdr:to>
    <xdr:sp macro="" textlink="">
      <xdr:nvSpPr>
        <xdr:cNvPr id="532" name="フローチャート: 判断 531"/>
        <xdr:cNvSpPr/>
      </xdr:nvSpPr>
      <xdr:spPr>
        <a:xfrm>
          <a:off x="194945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42273</xdr:rowOff>
    </xdr:from>
    <xdr:to>
      <xdr:col>112</xdr:col>
      <xdr:colOff>38100</xdr:colOff>
      <xdr:row>56</xdr:row>
      <xdr:rowOff>143873</xdr:rowOff>
    </xdr:to>
    <xdr:sp macro="" textlink="">
      <xdr:nvSpPr>
        <xdr:cNvPr id="538" name="楕円 537"/>
        <xdr:cNvSpPr/>
      </xdr:nvSpPr>
      <xdr:spPr>
        <a:xfrm>
          <a:off x="21272500" y="96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91259</xdr:rowOff>
    </xdr:from>
    <xdr:to>
      <xdr:col>107</xdr:col>
      <xdr:colOff>101600</xdr:colOff>
      <xdr:row>57</xdr:row>
      <xdr:rowOff>21409</xdr:rowOff>
    </xdr:to>
    <xdr:sp macro="" textlink="">
      <xdr:nvSpPr>
        <xdr:cNvPr id="539" name="楕円 538"/>
        <xdr:cNvSpPr/>
      </xdr:nvSpPr>
      <xdr:spPr>
        <a:xfrm>
          <a:off x="20383500" y="96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93073</xdr:rowOff>
    </xdr:from>
    <xdr:to>
      <xdr:col>111</xdr:col>
      <xdr:colOff>177800</xdr:colOff>
      <xdr:row>56</xdr:row>
      <xdr:rowOff>142059</xdr:rowOff>
    </xdr:to>
    <xdr:cxnSp macro="">
      <xdr:nvCxnSpPr>
        <xdr:cNvPr id="540" name="直線コネクタ 539"/>
        <xdr:cNvCxnSpPr/>
      </xdr:nvCxnSpPr>
      <xdr:spPr>
        <a:xfrm flipV="1">
          <a:off x="20434300" y="969427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135999</xdr:rowOff>
    </xdr:from>
    <xdr:to>
      <xdr:col>102</xdr:col>
      <xdr:colOff>165100</xdr:colOff>
      <xdr:row>57</xdr:row>
      <xdr:rowOff>66149</xdr:rowOff>
    </xdr:to>
    <xdr:sp macro="" textlink="">
      <xdr:nvSpPr>
        <xdr:cNvPr id="541" name="楕円 540"/>
        <xdr:cNvSpPr/>
      </xdr:nvSpPr>
      <xdr:spPr>
        <a:xfrm>
          <a:off x="19494500" y="97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142059</xdr:rowOff>
    </xdr:from>
    <xdr:to>
      <xdr:col>107</xdr:col>
      <xdr:colOff>50800</xdr:colOff>
      <xdr:row>57</xdr:row>
      <xdr:rowOff>15349</xdr:rowOff>
    </xdr:to>
    <xdr:cxnSp macro="">
      <xdr:nvCxnSpPr>
        <xdr:cNvPr id="542" name="直線コネクタ 541"/>
        <xdr:cNvCxnSpPr/>
      </xdr:nvCxnSpPr>
      <xdr:spPr>
        <a:xfrm flipV="1">
          <a:off x="19545300" y="9743259"/>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42253</xdr:rowOff>
    </xdr:from>
    <xdr:ext cx="469744" cy="259045"/>
    <xdr:sp macro="" textlink="">
      <xdr:nvSpPr>
        <xdr:cNvPr id="543" name="n_1aveValue【学校施設】&#10;一人当たり面積"/>
        <xdr:cNvSpPr txBox="1"/>
      </xdr:nvSpPr>
      <xdr:spPr>
        <a:xfrm>
          <a:off x="21075727" y="1084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47479</xdr:rowOff>
    </xdr:from>
    <xdr:ext cx="469744" cy="259045"/>
    <xdr:sp macro="" textlink="">
      <xdr:nvSpPr>
        <xdr:cNvPr id="544" name="n_2aveValue【学校施設】&#10;一人当たり面積"/>
        <xdr:cNvSpPr txBox="1"/>
      </xdr:nvSpPr>
      <xdr:spPr>
        <a:xfrm>
          <a:off x="20199427" y="1084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48458</xdr:rowOff>
    </xdr:from>
    <xdr:ext cx="469744" cy="259045"/>
    <xdr:sp macro="" textlink="">
      <xdr:nvSpPr>
        <xdr:cNvPr id="545" name="n_3aveValue【学校施設】&#10;一人当たり面積"/>
        <xdr:cNvSpPr txBox="1"/>
      </xdr:nvSpPr>
      <xdr:spPr>
        <a:xfrm>
          <a:off x="19310427" y="1084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160400</xdr:rowOff>
    </xdr:from>
    <xdr:ext cx="469744" cy="259045"/>
    <xdr:sp macro="" textlink="">
      <xdr:nvSpPr>
        <xdr:cNvPr id="546" name="n_1mainValue【学校施設】&#10;一人当たり面積"/>
        <xdr:cNvSpPr txBox="1"/>
      </xdr:nvSpPr>
      <xdr:spPr>
        <a:xfrm>
          <a:off x="21075727" y="941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37936</xdr:rowOff>
    </xdr:from>
    <xdr:ext cx="469744" cy="259045"/>
    <xdr:sp macro="" textlink="">
      <xdr:nvSpPr>
        <xdr:cNvPr id="547" name="n_2mainValue【学校施設】&#10;一人当たり面積"/>
        <xdr:cNvSpPr txBox="1"/>
      </xdr:nvSpPr>
      <xdr:spPr>
        <a:xfrm>
          <a:off x="20199427" y="946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82676</xdr:rowOff>
    </xdr:from>
    <xdr:ext cx="469744" cy="259045"/>
    <xdr:sp macro="" textlink="">
      <xdr:nvSpPr>
        <xdr:cNvPr id="548" name="n_3mainValue【学校施設】&#10;一人当たり面積"/>
        <xdr:cNvSpPr txBox="1"/>
      </xdr:nvSpPr>
      <xdr:spPr>
        <a:xfrm>
          <a:off x="19310427" y="95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9" name="テキスト ボックス 55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0" name="直線コネクタ 55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61" name="テキスト ボックス 56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62" name="直線コネクタ 56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63" name="テキスト ボックス 56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64" name="直線コネクタ 56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65" name="テキスト ボックス 56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66" name="直線コネクタ 56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67" name="テキスト ボックス 566"/>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9" name="テキスト ボックス 5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571" name="直線コネクタ 570"/>
        <xdr:cNvCxnSpPr/>
      </xdr:nvCxnSpPr>
      <xdr:spPr>
        <a:xfrm flipV="1">
          <a:off x="16318864" y="13527787"/>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572" name="【児童館】&#10;有形固定資産減価償却率最小値テキスト"/>
        <xdr:cNvSpPr txBox="1"/>
      </xdr:nvSpPr>
      <xdr:spPr>
        <a:xfrm>
          <a:off x="16357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573" name="直線コネクタ 572"/>
        <xdr:cNvCxnSpPr/>
      </xdr:nvCxnSpPr>
      <xdr:spPr>
        <a:xfrm>
          <a:off x="16230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574" name="【児童館】&#10;有形固定資産減価償却率最大値テキスト"/>
        <xdr:cNvSpPr txBox="1"/>
      </xdr:nvSpPr>
      <xdr:spPr>
        <a:xfrm>
          <a:off x="163576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575" name="直線コネクタ 574"/>
        <xdr:cNvCxnSpPr/>
      </xdr:nvCxnSpPr>
      <xdr:spPr>
        <a:xfrm>
          <a:off x="16230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6875</xdr:rowOff>
    </xdr:from>
    <xdr:ext cx="405111" cy="259045"/>
    <xdr:sp macro="" textlink="">
      <xdr:nvSpPr>
        <xdr:cNvPr id="576" name="【児童館】&#10;有形固定資産減価償却率平均値テキスト"/>
        <xdr:cNvSpPr txBox="1"/>
      </xdr:nvSpPr>
      <xdr:spPr>
        <a:xfrm>
          <a:off x="16357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577" name="フローチャート: 判断 576"/>
        <xdr:cNvSpPr/>
      </xdr:nvSpPr>
      <xdr:spPr>
        <a:xfrm>
          <a:off x="16268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578" name="フローチャート: 判断 577"/>
        <xdr:cNvSpPr/>
      </xdr:nvSpPr>
      <xdr:spPr>
        <a:xfrm>
          <a:off x="1543050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579" name="フローチャート: 判断 578"/>
        <xdr:cNvSpPr/>
      </xdr:nvSpPr>
      <xdr:spPr>
        <a:xfrm>
          <a:off x="14541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71882</xdr:rowOff>
    </xdr:from>
    <xdr:to>
      <xdr:col>72</xdr:col>
      <xdr:colOff>38100</xdr:colOff>
      <xdr:row>83</xdr:row>
      <xdr:rowOff>2032</xdr:rowOff>
    </xdr:to>
    <xdr:sp macro="" textlink="">
      <xdr:nvSpPr>
        <xdr:cNvPr id="580" name="フローチャート: 判断 579"/>
        <xdr:cNvSpPr/>
      </xdr:nvSpPr>
      <xdr:spPr>
        <a:xfrm>
          <a:off x="13652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1" name="テキスト ボックス 5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2" name="テキスト ボックス 5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3" name="テキスト ボックス 5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4" name="テキスト ボックス 5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5" name="テキスト ボックス 5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586" name="楕円 585"/>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158750</xdr:rowOff>
    </xdr:from>
    <xdr:to>
      <xdr:col>76</xdr:col>
      <xdr:colOff>165100</xdr:colOff>
      <xdr:row>78</xdr:row>
      <xdr:rowOff>88900</xdr:rowOff>
    </xdr:to>
    <xdr:sp macro="" textlink="">
      <xdr:nvSpPr>
        <xdr:cNvPr id="587" name="楕円 586"/>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78</xdr:row>
      <xdr:rowOff>38100</xdr:rowOff>
    </xdr:to>
    <xdr:cxnSp macro="">
      <xdr:nvCxnSpPr>
        <xdr:cNvPr id="588" name="直線コネクタ 587"/>
        <xdr:cNvCxnSpPr/>
      </xdr:nvCxnSpPr>
      <xdr:spPr>
        <a:xfrm>
          <a:off x="14592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158750</xdr:rowOff>
    </xdr:from>
    <xdr:to>
      <xdr:col>72</xdr:col>
      <xdr:colOff>38100</xdr:colOff>
      <xdr:row>78</xdr:row>
      <xdr:rowOff>88900</xdr:rowOff>
    </xdr:to>
    <xdr:sp macro="" textlink="">
      <xdr:nvSpPr>
        <xdr:cNvPr id="589" name="楕円 588"/>
        <xdr:cNvSpPr/>
      </xdr:nvSpPr>
      <xdr:spPr>
        <a:xfrm>
          <a:off x="1365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38100</xdr:rowOff>
    </xdr:from>
    <xdr:to>
      <xdr:col>76</xdr:col>
      <xdr:colOff>114300</xdr:colOff>
      <xdr:row>78</xdr:row>
      <xdr:rowOff>38100</xdr:rowOff>
    </xdr:to>
    <xdr:cxnSp macro="">
      <xdr:nvCxnSpPr>
        <xdr:cNvPr id="590" name="直線コネクタ 589"/>
        <xdr:cNvCxnSpPr/>
      </xdr:nvCxnSpPr>
      <xdr:spPr>
        <a:xfrm>
          <a:off x="13703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132605</xdr:rowOff>
    </xdr:from>
    <xdr:ext cx="405111" cy="259045"/>
    <xdr:sp macro="" textlink="">
      <xdr:nvSpPr>
        <xdr:cNvPr id="591" name="n_1aveValue【児童館】&#10;有形固定資産減価償却率"/>
        <xdr:cNvSpPr txBox="1"/>
      </xdr:nvSpPr>
      <xdr:spPr>
        <a:xfrm>
          <a:off x="152660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112031</xdr:rowOff>
    </xdr:from>
    <xdr:ext cx="405111" cy="259045"/>
    <xdr:sp macro="" textlink="">
      <xdr:nvSpPr>
        <xdr:cNvPr id="592" name="n_2aveValue【児童館】&#10;有形固定資産減価償却率"/>
        <xdr:cNvSpPr txBox="1"/>
      </xdr:nvSpPr>
      <xdr:spPr>
        <a:xfrm>
          <a:off x="14389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164609</xdr:rowOff>
    </xdr:from>
    <xdr:ext cx="405111" cy="259045"/>
    <xdr:sp macro="" textlink="">
      <xdr:nvSpPr>
        <xdr:cNvPr id="593" name="n_3aveValue【児童館】&#10;有形固定資産減価償却率"/>
        <xdr:cNvSpPr txBox="1"/>
      </xdr:nvSpPr>
      <xdr:spPr>
        <a:xfrm>
          <a:off x="135007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105427</xdr:rowOff>
    </xdr:from>
    <xdr:ext cx="469744" cy="259045"/>
    <xdr:sp macro="" textlink="">
      <xdr:nvSpPr>
        <xdr:cNvPr id="594" name="n_1mainValue【児童館】&#10;有形固定資産減価償却率"/>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105427</xdr:rowOff>
    </xdr:from>
    <xdr:ext cx="469744" cy="259045"/>
    <xdr:sp macro="" textlink="">
      <xdr:nvSpPr>
        <xdr:cNvPr id="595" name="n_2mainValue【児童館】&#10;有形固定資産減価償却率"/>
        <xdr:cNvSpPr txBox="1"/>
      </xdr:nvSpPr>
      <xdr:spPr>
        <a:xfrm>
          <a:off x="14357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105427</xdr:rowOff>
    </xdr:from>
    <xdr:ext cx="469744" cy="259045"/>
    <xdr:sp macro="" textlink="">
      <xdr:nvSpPr>
        <xdr:cNvPr id="596" name="n_3mainValue【児童館】&#10;有形固定資産減価償却率"/>
        <xdr:cNvSpPr txBox="1"/>
      </xdr:nvSpPr>
      <xdr:spPr>
        <a:xfrm>
          <a:off x="13468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7" name="正方形/長方形 5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8" name="正方形/長方形 5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9" name="正方形/長方形 5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0" name="正方形/長方形 5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1" name="正方形/長方形 6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2" name="正方形/長方形 6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3" name="正方形/長方形 6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5" name="テキスト ボックス 6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6" name="直線コネクタ 6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7" name="直線コネクタ 60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8" name="テキスト ボックス 60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9" name="直線コネクタ 60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0" name="テキスト ボックス 60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1" name="直線コネクタ 61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2" name="テキスト ボックス 61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3" name="直線コネクタ 61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4" name="テキスト ボックス 61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5" name="直線コネクタ 61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6" name="テキスト ボックス 61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620" name="直線コネクタ 619"/>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21"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22" name="直線コネクタ 621"/>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23"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24" name="直線コネクタ 623"/>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118127</xdr:rowOff>
    </xdr:from>
    <xdr:ext cx="469744" cy="259045"/>
    <xdr:sp macro="" textlink="">
      <xdr:nvSpPr>
        <xdr:cNvPr id="625" name="【児童館】&#10;一人当たり面積平均値テキスト"/>
        <xdr:cNvSpPr txBox="1"/>
      </xdr:nvSpPr>
      <xdr:spPr>
        <a:xfrm>
          <a:off x="22199600" y="1451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26" name="フローチャート: 判断 625"/>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27" name="フローチャート: 判断 626"/>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628" name="フローチャート: 判断 627"/>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29" name="フローチャート: 判断 628"/>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86361</xdr:rowOff>
    </xdr:from>
    <xdr:to>
      <xdr:col>112</xdr:col>
      <xdr:colOff>38100</xdr:colOff>
      <xdr:row>85</xdr:row>
      <xdr:rowOff>16511</xdr:rowOff>
    </xdr:to>
    <xdr:sp macro="" textlink="">
      <xdr:nvSpPr>
        <xdr:cNvPr id="635" name="楕円 634"/>
        <xdr:cNvSpPr/>
      </xdr:nvSpPr>
      <xdr:spPr>
        <a:xfrm>
          <a:off x="21272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93980</xdr:rowOff>
    </xdr:from>
    <xdr:to>
      <xdr:col>107</xdr:col>
      <xdr:colOff>101600</xdr:colOff>
      <xdr:row>85</xdr:row>
      <xdr:rowOff>24130</xdr:rowOff>
    </xdr:to>
    <xdr:sp macro="" textlink="">
      <xdr:nvSpPr>
        <xdr:cNvPr id="636" name="楕円 635"/>
        <xdr:cNvSpPr/>
      </xdr:nvSpPr>
      <xdr:spPr>
        <a:xfrm>
          <a:off x="20383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137161</xdr:rowOff>
    </xdr:from>
    <xdr:to>
      <xdr:col>111</xdr:col>
      <xdr:colOff>177800</xdr:colOff>
      <xdr:row>84</xdr:row>
      <xdr:rowOff>144780</xdr:rowOff>
    </xdr:to>
    <xdr:cxnSp macro="">
      <xdr:nvCxnSpPr>
        <xdr:cNvPr id="637" name="直線コネクタ 636"/>
        <xdr:cNvCxnSpPr/>
      </xdr:nvCxnSpPr>
      <xdr:spPr>
        <a:xfrm flipV="1">
          <a:off x="20434300" y="14538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38" name="楕円 637"/>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144780</xdr:rowOff>
    </xdr:from>
    <xdr:to>
      <xdr:col>107</xdr:col>
      <xdr:colOff>50800</xdr:colOff>
      <xdr:row>84</xdr:row>
      <xdr:rowOff>152400</xdr:rowOff>
    </xdr:to>
    <xdr:cxnSp macro="">
      <xdr:nvCxnSpPr>
        <xdr:cNvPr id="639" name="直線コネクタ 638"/>
        <xdr:cNvCxnSpPr/>
      </xdr:nvCxnSpPr>
      <xdr:spPr>
        <a:xfrm flipV="1">
          <a:off x="19545300" y="1454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640"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41" name="n_2ave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642" name="n_3ave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33038</xdr:rowOff>
    </xdr:from>
    <xdr:ext cx="469744" cy="259045"/>
    <xdr:sp macro="" textlink="">
      <xdr:nvSpPr>
        <xdr:cNvPr id="643" name="n_1mainValue【児童館】&#10;一人当たり面積"/>
        <xdr:cNvSpPr txBox="1"/>
      </xdr:nvSpPr>
      <xdr:spPr>
        <a:xfrm>
          <a:off x="210757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40657</xdr:rowOff>
    </xdr:from>
    <xdr:ext cx="469744" cy="259045"/>
    <xdr:sp macro="" textlink="">
      <xdr:nvSpPr>
        <xdr:cNvPr id="644" name="n_2mainValue【児童館】&#10;一人当たり面積"/>
        <xdr:cNvSpPr txBox="1"/>
      </xdr:nvSpPr>
      <xdr:spPr>
        <a:xfrm>
          <a:off x="20199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45" name="n_3main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6" name="テキスト ボックス 65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8" name="テキスト ボックス 65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4" name="テキスト ボックス 66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668" name="直線コネクタ 667"/>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69"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70" name="直線コネクタ 669"/>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671"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672" name="直線コネクタ 671"/>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73"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74" name="フローチャート: 判断 673"/>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675" name="フローチャート: 判断 674"/>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676" name="フローチャート: 判断 675"/>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677" name="フローチャート: 判断 676"/>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7113</xdr:rowOff>
    </xdr:from>
    <xdr:to>
      <xdr:col>81</xdr:col>
      <xdr:colOff>101600</xdr:colOff>
      <xdr:row>103</xdr:row>
      <xdr:rowOff>108713</xdr:rowOff>
    </xdr:to>
    <xdr:sp macro="" textlink="">
      <xdr:nvSpPr>
        <xdr:cNvPr id="683" name="楕円 682"/>
        <xdr:cNvSpPr/>
      </xdr:nvSpPr>
      <xdr:spPr>
        <a:xfrm>
          <a:off x="154305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96265</xdr:rowOff>
    </xdr:from>
    <xdr:to>
      <xdr:col>76</xdr:col>
      <xdr:colOff>165100</xdr:colOff>
      <xdr:row>104</xdr:row>
      <xdr:rowOff>26415</xdr:rowOff>
    </xdr:to>
    <xdr:sp macro="" textlink="">
      <xdr:nvSpPr>
        <xdr:cNvPr id="684" name="楕円 683"/>
        <xdr:cNvSpPr/>
      </xdr:nvSpPr>
      <xdr:spPr>
        <a:xfrm>
          <a:off x="14541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57913</xdr:rowOff>
    </xdr:from>
    <xdr:to>
      <xdr:col>81</xdr:col>
      <xdr:colOff>50800</xdr:colOff>
      <xdr:row>103</xdr:row>
      <xdr:rowOff>147065</xdr:rowOff>
    </xdr:to>
    <xdr:cxnSp macro="">
      <xdr:nvCxnSpPr>
        <xdr:cNvPr id="685" name="直線コネクタ 684"/>
        <xdr:cNvCxnSpPr/>
      </xdr:nvCxnSpPr>
      <xdr:spPr>
        <a:xfrm flipV="1">
          <a:off x="14592300" y="17717263"/>
          <a:ext cx="8890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141987</xdr:rowOff>
    </xdr:from>
    <xdr:to>
      <xdr:col>72</xdr:col>
      <xdr:colOff>38100</xdr:colOff>
      <xdr:row>104</xdr:row>
      <xdr:rowOff>72137</xdr:rowOff>
    </xdr:to>
    <xdr:sp macro="" textlink="">
      <xdr:nvSpPr>
        <xdr:cNvPr id="686" name="楕円 685"/>
        <xdr:cNvSpPr/>
      </xdr:nvSpPr>
      <xdr:spPr>
        <a:xfrm>
          <a:off x="13652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147065</xdr:rowOff>
    </xdr:from>
    <xdr:to>
      <xdr:col>76</xdr:col>
      <xdr:colOff>114300</xdr:colOff>
      <xdr:row>104</xdr:row>
      <xdr:rowOff>21337</xdr:rowOff>
    </xdr:to>
    <xdr:cxnSp macro="">
      <xdr:nvCxnSpPr>
        <xdr:cNvPr id="687" name="直線コネクタ 686"/>
        <xdr:cNvCxnSpPr/>
      </xdr:nvCxnSpPr>
      <xdr:spPr>
        <a:xfrm flipV="1">
          <a:off x="13703300" y="178064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42690</xdr:rowOff>
    </xdr:from>
    <xdr:ext cx="405111" cy="259045"/>
    <xdr:sp macro="" textlink="">
      <xdr:nvSpPr>
        <xdr:cNvPr id="688" name="n_1aveValue【公民館】&#10;有形固定資産減価償却率"/>
        <xdr:cNvSpPr txBox="1"/>
      </xdr:nvSpPr>
      <xdr:spPr>
        <a:xfrm>
          <a:off x="152660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67835</xdr:rowOff>
    </xdr:from>
    <xdr:ext cx="405111" cy="259045"/>
    <xdr:sp macro="" textlink="">
      <xdr:nvSpPr>
        <xdr:cNvPr id="689" name="n_2aveValue【公民館】&#10;有形固定資産減価償却率"/>
        <xdr:cNvSpPr txBox="1"/>
      </xdr:nvSpPr>
      <xdr:spPr>
        <a:xfrm>
          <a:off x="14389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22114</xdr:rowOff>
    </xdr:from>
    <xdr:ext cx="405111" cy="259045"/>
    <xdr:sp macro="" textlink="">
      <xdr:nvSpPr>
        <xdr:cNvPr id="690" name="n_3aveValue【公民館】&#10;有形固定資産減価償却率"/>
        <xdr:cNvSpPr txBox="1"/>
      </xdr:nvSpPr>
      <xdr:spPr>
        <a:xfrm>
          <a:off x="13500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125240</xdr:rowOff>
    </xdr:from>
    <xdr:ext cx="405111" cy="259045"/>
    <xdr:sp macro="" textlink="">
      <xdr:nvSpPr>
        <xdr:cNvPr id="691" name="n_1mainValue【公民館】&#10;有形固定資産減価償却率"/>
        <xdr:cNvSpPr txBox="1"/>
      </xdr:nvSpPr>
      <xdr:spPr>
        <a:xfrm>
          <a:off x="152660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42942</xdr:rowOff>
    </xdr:from>
    <xdr:ext cx="405111" cy="259045"/>
    <xdr:sp macro="" textlink="">
      <xdr:nvSpPr>
        <xdr:cNvPr id="692" name="n_2mainValue【公民館】&#10;有形固定資産減価償却率"/>
        <xdr:cNvSpPr txBox="1"/>
      </xdr:nvSpPr>
      <xdr:spPr>
        <a:xfrm>
          <a:off x="14389744" y="1753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88664</xdr:rowOff>
    </xdr:from>
    <xdr:ext cx="405111" cy="259045"/>
    <xdr:sp macro="" textlink="">
      <xdr:nvSpPr>
        <xdr:cNvPr id="693" name="n_3mainValue【公民館】&#10;有形固定資産減価償却率"/>
        <xdr:cNvSpPr txBox="1"/>
      </xdr:nvSpPr>
      <xdr:spPr>
        <a:xfrm>
          <a:off x="135007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719" name="直線コネクタ 718"/>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720"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721" name="直線コネクタ 720"/>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22"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23" name="直線コネクタ 722"/>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134456</xdr:rowOff>
    </xdr:from>
    <xdr:ext cx="469744" cy="259045"/>
    <xdr:sp macro="" textlink="">
      <xdr:nvSpPr>
        <xdr:cNvPr id="724" name="【公民館】&#10;一人当たり面積平均値テキスト"/>
        <xdr:cNvSpPr txBox="1"/>
      </xdr:nvSpPr>
      <xdr:spPr>
        <a:xfrm>
          <a:off x="221996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25" name="フローチャート: 判断 724"/>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726" name="フローチャート: 判断 725"/>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727" name="フローチャート: 判断 726"/>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28" name="フローチャート: 判断 727"/>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142966</xdr:rowOff>
    </xdr:from>
    <xdr:to>
      <xdr:col>112</xdr:col>
      <xdr:colOff>38100</xdr:colOff>
      <xdr:row>107</xdr:row>
      <xdr:rowOff>73116</xdr:rowOff>
    </xdr:to>
    <xdr:sp macro="" textlink="">
      <xdr:nvSpPr>
        <xdr:cNvPr id="734" name="楕円 733"/>
        <xdr:cNvSpPr/>
      </xdr:nvSpPr>
      <xdr:spPr>
        <a:xfrm>
          <a:off x="21272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149498</xdr:rowOff>
    </xdr:from>
    <xdr:to>
      <xdr:col>107</xdr:col>
      <xdr:colOff>101600</xdr:colOff>
      <xdr:row>107</xdr:row>
      <xdr:rowOff>79648</xdr:rowOff>
    </xdr:to>
    <xdr:sp macro="" textlink="">
      <xdr:nvSpPr>
        <xdr:cNvPr id="735" name="楕円 734"/>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22316</xdr:rowOff>
    </xdr:from>
    <xdr:to>
      <xdr:col>111</xdr:col>
      <xdr:colOff>177800</xdr:colOff>
      <xdr:row>107</xdr:row>
      <xdr:rowOff>28848</xdr:rowOff>
    </xdr:to>
    <xdr:cxnSp macro="">
      <xdr:nvCxnSpPr>
        <xdr:cNvPr id="736" name="直線コネクタ 735"/>
        <xdr:cNvCxnSpPr/>
      </xdr:nvCxnSpPr>
      <xdr:spPr>
        <a:xfrm flipV="1">
          <a:off x="20434300" y="18367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737" name="楕円 736"/>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38644</xdr:rowOff>
    </xdr:to>
    <xdr:cxnSp macro="">
      <xdr:nvCxnSpPr>
        <xdr:cNvPr id="738" name="直線コネクタ 737"/>
        <xdr:cNvCxnSpPr/>
      </xdr:nvCxnSpPr>
      <xdr:spPr>
        <a:xfrm flipV="1">
          <a:off x="19545300" y="183739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739" name="n_1aveValue【公民館】&#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740" name="n_2aveValue【公民館】&#10;一人当たり面積"/>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741" name="n_3aveValue【公民館】&#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64243</xdr:rowOff>
    </xdr:from>
    <xdr:ext cx="469744" cy="259045"/>
    <xdr:sp macro="" textlink="">
      <xdr:nvSpPr>
        <xdr:cNvPr id="742" name="n_1mainValue【公民館】&#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743" name="n_2mainValue【公民館】&#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80571</xdr:rowOff>
    </xdr:from>
    <xdr:ext cx="469744" cy="259045"/>
    <xdr:sp macro="" textlink="">
      <xdr:nvSpPr>
        <xdr:cNvPr id="744" name="n_3mainValue【公民館】&#10;一人当たり面積"/>
        <xdr:cNvSpPr txBox="1"/>
      </xdr:nvSpPr>
      <xdr:spPr>
        <a:xfrm>
          <a:off x="19310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引続き、有形固定資産減価償却率については、類似団体より上回っている状況であり、学校施設や公営住宅を「三笠市公共施設等総合管理計画」などに基づき、適切な管理に努め、統廃合や施設活用を図る。　　　　　　　　　　　　　　　　　　　　　　　　　　　　　　　　　　　　　　　　　　　　　　　　　　　　　　　　　　　橋りょうやトンネルについても、長寿命化計画に基づき、維持管理経費の適切な管理を行い、償却率の減少に努める。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北海道三笠市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8,562
8,541
302.52
11,020,839
10,888,861
128,831
4,678,433
10,371,799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13624</xdr:rowOff>
    </xdr:from>
    <xdr:ext cx="405111" cy="259045"/>
    <xdr:sp macro="" textlink="">
      <xdr:nvSpPr>
        <xdr:cNvPr id="65" name="n_1aveValue【図書館】&#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54446</xdr:rowOff>
    </xdr:from>
    <xdr:ext cx="405111" cy="259045"/>
    <xdr:sp macro="" textlink="">
      <xdr:nvSpPr>
        <xdr:cNvPr id="67" name="n_2aveValue【図書館】&#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107043</xdr:rowOff>
    </xdr:from>
    <xdr:to>
      <xdr:col>10</xdr:col>
      <xdr:colOff>165100</xdr:colOff>
      <xdr:row>37</xdr:row>
      <xdr:rowOff>37193</xdr:rowOff>
    </xdr:to>
    <xdr:sp macro="" textlink="">
      <xdr:nvSpPr>
        <xdr:cNvPr id="68" name="フローチャート: 判断 67"/>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28320</xdr:rowOff>
    </xdr:from>
    <xdr:ext cx="405111" cy="259045"/>
    <xdr:sp macro="" textlink="">
      <xdr:nvSpPr>
        <xdr:cNvPr id="69"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134801</xdr:rowOff>
    </xdr:from>
    <xdr:to>
      <xdr:col>20</xdr:col>
      <xdr:colOff>38100</xdr:colOff>
      <xdr:row>35</xdr:row>
      <xdr:rowOff>64951</xdr:rowOff>
    </xdr:to>
    <xdr:sp macro="" textlink="">
      <xdr:nvSpPr>
        <xdr:cNvPr id="75" name="楕円 74"/>
        <xdr:cNvSpPr/>
      </xdr:nvSpPr>
      <xdr:spPr>
        <a:xfrm>
          <a:off x="37465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27033</xdr:rowOff>
    </xdr:from>
    <xdr:to>
      <xdr:col>15</xdr:col>
      <xdr:colOff>101600</xdr:colOff>
      <xdr:row>35</xdr:row>
      <xdr:rowOff>128633</xdr:rowOff>
    </xdr:to>
    <xdr:sp macro="" textlink="">
      <xdr:nvSpPr>
        <xdr:cNvPr id="76" name="楕円 75"/>
        <xdr:cNvSpPr/>
      </xdr:nvSpPr>
      <xdr:spPr>
        <a:xfrm>
          <a:off x="2857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14151</xdr:rowOff>
    </xdr:from>
    <xdr:to>
      <xdr:col>19</xdr:col>
      <xdr:colOff>177800</xdr:colOff>
      <xdr:row>35</xdr:row>
      <xdr:rowOff>77833</xdr:rowOff>
    </xdr:to>
    <xdr:cxnSp macro="">
      <xdr:nvCxnSpPr>
        <xdr:cNvPr id="77" name="直線コネクタ 76"/>
        <xdr:cNvCxnSpPr/>
      </xdr:nvCxnSpPr>
      <xdr:spPr>
        <a:xfrm flipV="1">
          <a:off x="2908300" y="601490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78" name="楕円 77"/>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77833</xdr:rowOff>
    </xdr:from>
    <xdr:to>
      <xdr:col>15</xdr:col>
      <xdr:colOff>50800</xdr:colOff>
      <xdr:row>35</xdr:row>
      <xdr:rowOff>110490</xdr:rowOff>
    </xdr:to>
    <xdr:cxnSp macro="">
      <xdr:nvCxnSpPr>
        <xdr:cNvPr id="79" name="直線コネクタ 78"/>
        <xdr:cNvCxnSpPr/>
      </xdr:nvCxnSpPr>
      <xdr:spPr>
        <a:xfrm flipV="1">
          <a:off x="2019300" y="60785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81478</xdr:rowOff>
    </xdr:from>
    <xdr:ext cx="405111" cy="259045"/>
    <xdr:sp macro="" textlink="">
      <xdr:nvSpPr>
        <xdr:cNvPr id="80" name="n_1mainValue【図書館】&#10;有形固定資産減価償却率"/>
        <xdr:cNvSpPr txBox="1"/>
      </xdr:nvSpPr>
      <xdr:spPr>
        <a:xfrm>
          <a:off x="3582044" y="573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145160</xdr:rowOff>
    </xdr:from>
    <xdr:ext cx="405111" cy="259045"/>
    <xdr:sp macro="" textlink="">
      <xdr:nvSpPr>
        <xdr:cNvPr id="81" name="n_2mainValue【図書館】&#10;有形固定資産減価償却率"/>
        <xdr:cNvSpPr txBox="1"/>
      </xdr:nvSpPr>
      <xdr:spPr>
        <a:xfrm>
          <a:off x="27057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2" name="n_3mainValue【図書館】&#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09" name="直線コネクタ 108"/>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0"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1" name="直線コネクタ 110"/>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2"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3" name="直線コネクタ 112"/>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4"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5" name="フローチャート: 判断 114"/>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6" name="フローチャート: 判断 115"/>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61884</xdr:rowOff>
    </xdr:from>
    <xdr:ext cx="469744" cy="259045"/>
    <xdr:sp macro="" textlink="">
      <xdr:nvSpPr>
        <xdr:cNvPr id="117" name="n_1aveValue【図書館】&#10;一人当たり面積"/>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9072</xdr:rowOff>
    </xdr:from>
    <xdr:to>
      <xdr:col>46</xdr:col>
      <xdr:colOff>38100</xdr:colOff>
      <xdr:row>40</xdr:row>
      <xdr:rowOff>110672</xdr:rowOff>
    </xdr:to>
    <xdr:sp macro="" textlink="">
      <xdr:nvSpPr>
        <xdr:cNvPr id="118" name="フローチャート: 判断 117"/>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127199</xdr:rowOff>
    </xdr:from>
    <xdr:ext cx="469744" cy="259045"/>
    <xdr:sp macro="" textlink="">
      <xdr:nvSpPr>
        <xdr:cNvPr id="119" name="n_2ave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90715</xdr:rowOff>
    </xdr:from>
    <xdr:to>
      <xdr:col>41</xdr:col>
      <xdr:colOff>101600</xdr:colOff>
      <xdr:row>41</xdr:row>
      <xdr:rowOff>20865</xdr:rowOff>
    </xdr:to>
    <xdr:sp macro="" textlink="">
      <xdr:nvSpPr>
        <xdr:cNvPr id="120" name="フローチャート: 判断 119"/>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41</xdr:row>
      <xdr:rowOff>11992</xdr:rowOff>
    </xdr:from>
    <xdr:ext cx="469744" cy="259045"/>
    <xdr:sp macro="" textlink="">
      <xdr:nvSpPr>
        <xdr:cNvPr id="121" name="n_3aveValue【図書館】&#10;一人当たり面積"/>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9072</xdr:rowOff>
    </xdr:from>
    <xdr:to>
      <xdr:col>50</xdr:col>
      <xdr:colOff>165100</xdr:colOff>
      <xdr:row>40</xdr:row>
      <xdr:rowOff>110672</xdr:rowOff>
    </xdr:to>
    <xdr:sp macro="" textlink="">
      <xdr:nvSpPr>
        <xdr:cNvPr id="127" name="楕円 126"/>
        <xdr:cNvSpPr/>
      </xdr:nvSpPr>
      <xdr:spPr>
        <a:xfrm>
          <a:off x="9588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8" name="楕円 127"/>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59872</xdr:rowOff>
    </xdr:from>
    <xdr:to>
      <xdr:col>50</xdr:col>
      <xdr:colOff>114300</xdr:colOff>
      <xdr:row>40</xdr:row>
      <xdr:rowOff>76200</xdr:rowOff>
    </xdr:to>
    <xdr:cxnSp macro="">
      <xdr:nvCxnSpPr>
        <xdr:cNvPr id="129" name="直線コネクタ 128"/>
        <xdr:cNvCxnSpPr/>
      </xdr:nvCxnSpPr>
      <xdr:spPr>
        <a:xfrm flipV="1">
          <a:off x="8750300" y="6917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41728</xdr:rowOff>
    </xdr:from>
    <xdr:to>
      <xdr:col>41</xdr:col>
      <xdr:colOff>101600</xdr:colOff>
      <xdr:row>40</xdr:row>
      <xdr:rowOff>143328</xdr:rowOff>
    </xdr:to>
    <xdr:sp macro="" textlink="">
      <xdr:nvSpPr>
        <xdr:cNvPr id="130" name="楕円 129"/>
        <xdr:cNvSpPr/>
      </xdr:nvSpPr>
      <xdr:spPr>
        <a:xfrm>
          <a:off x="7810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92528</xdr:rowOff>
    </xdr:to>
    <xdr:cxnSp macro="">
      <xdr:nvCxnSpPr>
        <xdr:cNvPr id="131" name="直線コネクタ 130"/>
        <xdr:cNvCxnSpPr/>
      </xdr:nvCxnSpPr>
      <xdr:spPr>
        <a:xfrm flipV="1">
          <a:off x="7861300" y="6934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101799</xdr:rowOff>
    </xdr:from>
    <xdr:ext cx="469744" cy="259045"/>
    <xdr:sp macro="" textlink="">
      <xdr:nvSpPr>
        <xdr:cNvPr id="132" name="n_1mainValue【図書館】&#10;一人当たり面積"/>
        <xdr:cNvSpPr txBox="1"/>
      </xdr:nvSpPr>
      <xdr:spPr>
        <a:xfrm>
          <a:off x="9391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3"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159855</xdr:rowOff>
    </xdr:from>
    <xdr:ext cx="469744" cy="259045"/>
    <xdr:sp macro="" textlink="">
      <xdr:nvSpPr>
        <xdr:cNvPr id="134" name="n_3mainValue【図書館】&#10;一人当たり面積"/>
        <xdr:cNvSpPr txBox="1"/>
      </xdr:nvSpPr>
      <xdr:spPr>
        <a:xfrm>
          <a:off x="7626427"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59" name="直線コネクタ 158"/>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0"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1" name="直線コネクタ 160"/>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2"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3" name="直線コネクタ 162"/>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64" name="【体育館・プール】&#10;有形固定資産減価償却率平均値テキスト"/>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65" name="フローチャート: 判断 164"/>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66" name="フローチャート: 判断 165"/>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67"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114935</xdr:rowOff>
    </xdr:from>
    <xdr:to>
      <xdr:col>15</xdr:col>
      <xdr:colOff>101600</xdr:colOff>
      <xdr:row>60</xdr:row>
      <xdr:rowOff>45085</xdr:rowOff>
    </xdr:to>
    <xdr:sp macro="" textlink="">
      <xdr:nvSpPr>
        <xdr:cNvPr id="168" name="フローチャート: 判断 167"/>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36212</xdr:rowOff>
    </xdr:from>
    <xdr:ext cx="405111" cy="259045"/>
    <xdr:sp macro="" textlink="">
      <xdr:nvSpPr>
        <xdr:cNvPr id="169" name="n_2aveValue【体育館・プール】&#10;有形固定資産減価償却率"/>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154940</xdr:rowOff>
    </xdr:from>
    <xdr:to>
      <xdr:col>10</xdr:col>
      <xdr:colOff>165100</xdr:colOff>
      <xdr:row>60</xdr:row>
      <xdr:rowOff>85090</xdr:rowOff>
    </xdr:to>
    <xdr:sp macro="" textlink="">
      <xdr:nvSpPr>
        <xdr:cNvPr id="170" name="フローチャート: 判断 169"/>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76217</xdr:rowOff>
    </xdr:from>
    <xdr:ext cx="405111" cy="259045"/>
    <xdr:sp macro="" textlink="">
      <xdr:nvSpPr>
        <xdr:cNvPr id="171" name="n_3aveValue【体育館・プール】&#10;有形固定資産減価償却率"/>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177" name="楕円 176"/>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4445</xdr:rowOff>
    </xdr:from>
    <xdr:to>
      <xdr:col>15</xdr:col>
      <xdr:colOff>101600</xdr:colOff>
      <xdr:row>58</xdr:row>
      <xdr:rowOff>106045</xdr:rowOff>
    </xdr:to>
    <xdr:sp macro="" textlink="">
      <xdr:nvSpPr>
        <xdr:cNvPr id="178" name="楕円 177"/>
        <xdr:cNvSpPr/>
      </xdr:nvSpPr>
      <xdr:spPr>
        <a:xfrm>
          <a:off x="2857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58</xdr:row>
      <xdr:rowOff>55245</xdr:rowOff>
    </xdr:to>
    <xdr:cxnSp macro="">
      <xdr:nvCxnSpPr>
        <xdr:cNvPr id="179" name="直線コネクタ 178"/>
        <xdr:cNvCxnSpPr/>
      </xdr:nvCxnSpPr>
      <xdr:spPr>
        <a:xfrm flipV="1">
          <a:off x="2908300" y="99631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65405</xdr:rowOff>
    </xdr:from>
    <xdr:to>
      <xdr:col>10</xdr:col>
      <xdr:colOff>165100</xdr:colOff>
      <xdr:row>58</xdr:row>
      <xdr:rowOff>167005</xdr:rowOff>
    </xdr:to>
    <xdr:sp macro="" textlink="">
      <xdr:nvSpPr>
        <xdr:cNvPr id="180" name="楕円 179"/>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55245</xdr:rowOff>
    </xdr:from>
    <xdr:to>
      <xdr:col>15</xdr:col>
      <xdr:colOff>50800</xdr:colOff>
      <xdr:row>58</xdr:row>
      <xdr:rowOff>116205</xdr:rowOff>
    </xdr:to>
    <xdr:cxnSp macro="">
      <xdr:nvCxnSpPr>
        <xdr:cNvPr id="181" name="直線コネクタ 180"/>
        <xdr:cNvCxnSpPr/>
      </xdr:nvCxnSpPr>
      <xdr:spPr>
        <a:xfrm flipV="1">
          <a:off x="2019300" y="99993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182" name="n_1mainValue【体育館・プー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122572</xdr:rowOff>
    </xdr:from>
    <xdr:ext cx="405111" cy="259045"/>
    <xdr:sp macro="" textlink="">
      <xdr:nvSpPr>
        <xdr:cNvPr id="183" name="n_2mainValue【体育館・プール】&#10;有形固定資産減価償却率"/>
        <xdr:cNvSpPr txBox="1"/>
      </xdr:nvSpPr>
      <xdr:spPr>
        <a:xfrm>
          <a:off x="2705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12082</xdr:rowOff>
    </xdr:from>
    <xdr:ext cx="405111" cy="259045"/>
    <xdr:sp macro="" textlink="">
      <xdr:nvSpPr>
        <xdr:cNvPr id="184" name="n_3mainValue【体育館・プール】&#10;有形固定資産減価償却率"/>
        <xdr:cNvSpPr txBox="1"/>
      </xdr:nvSpPr>
      <xdr:spPr>
        <a:xfrm>
          <a:off x="1816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6" name="テキスト ボックス 19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8" name="テキスト ボックス 19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0" name="テキスト ボックス 19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2" name="テキスト ボックス 20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4" name="テキスト ボックス 20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6" name="テキスト ボックス 20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143691</xdr:rowOff>
    </xdr:from>
    <xdr:to>
      <xdr:col>54</xdr:col>
      <xdr:colOff>189865</xdr:colOff>
      <xdr:row>64</xdr:row>
      <xdr:rowOff>26126</xdr:rowOff>
    </xdr:to>
    <xdr:cxnSp macro="">
      <xdr:nvCxnSpPr>
        <xdr:cNvPr id="210" name="直線コネクタ 209"/>
        <xdr:cNvCxnSpPr/>
      </xdr:nvCxnSpPr>
      <xdr:spPr>
        <a:xfrm flipV="1">
          <a:off x="10476865" y="9916341"/>
          <a:ext cx="0" cy="108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29953</xdr:rowOff>
    </xdr:from>
    <xdr:ext cx="469744" cy="259045"/>
    <xdr:sp macro="" textlink="">
      <xdr:nvSpPr>
        <xdr:cNvPr id="211" name="【体育館・プール】&#10;一人当たり面積最小値テキスト"/>
        <xdr:cNvSpPr txBox="1"/>
      </xdr:nvSpPr>
      <xdr:spPr>
        <a:xfrm>
          <a:off x="10515600" y="110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26126</xdr:rowOff>
    </xdr:from>
    <xdr:to>
      <xdr:col>55</xdr:col>
      <xdr:colOff>88900</xdr:colOff>
      <xdr:row>64</xdr:row>
      <xdr:rowOff>26126</xdr:rowOff>
    </xdr:to>
    <xdr:cxnSp macro="">
      <xdr:nvCxnSpPr>
        <xdr:cNvPr id="212" name="直線コネクタ 211"/>
        <xdr:cNvCxnSpPr/>
      </xdr:nvCxnSpPr>
      <xdr:spPr>
        <a:xfrm>
          <a:off x="10388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90368</xdr:rowOff>
    </xdr:from>
    <xdr:ext cx="469744" cy="259045"/>
    <xdr:sp macro="" textlink="">
      <xdr:nvSpPr>
        <xdr:cNvPr id="213" name="【体育館・プール】&#10;一人当たり面積最大値テキスト"/>
        <xdr:cNvSpPr txBox="1"/>
      </xdr:nvSpPr>
      <xdr:spPr>
        <a:xfrm>
          <a:off x="10515600" y="969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143691</xdr:rowOff>
    </xdr:from>
    <xdr:to>
      <xdr:col>55</xdr:col>
      <xdr:colOff>88900</xdr:colOff>
      <xdr:row>57</xdr:row>
      <xdr:rowOff>143691</xdr:rowOff>
    </xdr:to>
    <xdr:cxnSp macro="">
      <xdr:nvCxnSpPr>
        <xdr:cNvPr id="214" name="直線コネクタ 213"/>
        <xdr:cNvCxnSpPr/>
      </xdr:nvCxnSpPr>
      <xdr:spPr>
        <a:xfrm>
          <a:off x="10388600" y="991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108874</xdr:rowOff>
    </xdr:from>
    <xdr:ext cx="469744" cy="259045"/>
    <xdr:sp macro="" textlink="">
      <xdr:nvSpPr>
        <xdr:cNvPr id="215" name="【体育館・プール】&#10;一人当たり面積平均値テキスト"/>
        <xdr:cNvSpPr txBox="1"/>
      </xdr:nvSpPr>
      <xdr:spPr>
        <a:xfrm>
          <a:off x="10515600" y="10567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130447</xdr:rowOff>
    </xdr:from>
    <xdr:to>
      <xdr:col>55</xdr:col>
      <xdr:colOff>50800</xdr:colOff>
      <xdr:row>62</xdr:row>
      <xdr:rowOff>60597</xdr:rowOff>
    </xdr:to>
    <xdr:sp macro="" textlink="">
      <xdr:nvSpPr>
        <xdr:cNvPr id="216" name="フローチャート: 判断 215"/>
        <xdr:cNvSpPr/>
      </xdr:nvSpPr>
      <xdr:spPr>
        <a:xfrm>
          <a:off x="10426700" y="105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17" name="フローチャート: 判断 216"/>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56623</xdr:rowOff>
    </xdr:from>
    <xdr:ext cx="469744" cy="259045"/>
    <xdr:sp macro="" textlink="">
      <xdr:nvSpPr>
        <xdr:cNvPr id="218"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115751</xdr:rowOff>
    </xdr:from>
    <xdr:to>
      <xdr:col>46</xdr:col>
      <xdr:colOff>38100</xdr:colOff>
      <xdr:row>62</xdr:row>
      <xdr:rowOff>45901</xdr:rowOff>
    </xdr:to>
    <xdr:sp macro="" textlink="">
      <xdr:nvSpPr>
        <xdr:cNvPr id="219" name="フローチャート: 判断 218"/>
        <xdr:cNvSpPr/>
      </xdr:nvSpPr>
      <xdr:spPr>
        <a:xfrm>
          <a:off x="8699500" y="105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37028</xdr:rowOff>
    </xdr:from>
    <xdr:ext cx="469744" cy="259045"/>
    <xdr:sp macro="" textlink="">
      <xdr:nvSpPr>
        <xdr:cNvPr id="220" name="n_2aveValue【体育館・プール】&#10;一人当たり面積"/>
        <xdr:cNvSpPr txBox="1"/>
      </xdr:nvSpPr>
      <xdr:spPr>
        <a:xfrm>
          <a:off x="8515427" y="1066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148409</xdr:rowOff>
    </xdr:from>
    <xdr:to>
      <xdr:col>41</xdr:col>
      <xdr:colOff>101600</xdr:colOff>
      <xdr:row>62</xdr:row>
      <xdr:rowOff>78559</xdr:rowOff>
    </xdr:to>
    <xdr:sp macro="" textlink="">
      <xdr:nvSpPr>
        <xdr:cNvPr id="221" name="フローチャート: 判断 220"/>
        <xdr:cNvSpPr/>
      </xdr:nvSpPr>
      <xdr:spPr>
        <a:xfrm>
          <a:off x="7810500" y="1060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69686</xdr:rowOff>
    </xdr:from>
    <xdr:ext cx="469744" cy="259045"/>
    <xdr:sp macro="" textlink="">
      <xdr:nvSpPr>
        <xdr:cNvPr id="222" name="n_3aveValue【体育館・プール】&#10;一人当たり面積"/>
        <xdr:cNvSpPr txBox="1"/>
      </xdr:nvSpPr>
      <xdr:spPr>
        <a:xfrm>
          <a:off x="7626427" y="1069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14515</xdr:rowOff>
    </xdr:from>
    <xdr:to>
      <xdr:col>50</xdr:col>
      <xdr:colOff>165100</xdr:colOff>
      <xdr:row>55</xdr:row>
      <xdr:rowOff>116115</xdr:rowOff>
    </xdr:to>
    <xdr:sp macro="" textlink="">
      <xdr:nvSpPr>
        <xdr:cNvPr id="228" name="楕円 227"/>
        <xdr:cNvSpPr/>
      </xdr:nvSpPr>
      <xdr:spPr>
        <a:xfrm>
          <a:off x="9588500" y="94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115751</xdr:rowOff>
    </xdr:from>
    <xdr:to>
      <xdr:col>46</xdr:col>
      <xdr:colOff>38100</xdr:colOff>
      <xdr:row>56</xdr:row>
      <xdr:rowOff>45901</xdr:rowOff>
    </xdr:to>
    <xdr:sp macro="" textlink="">
      <xdr:nvSpPr>
        <xdr:cNvPr id="229" name="楕円 228"/>
        <xdr:cNvSpPr/>
      </xdr:nvSpPr>
      <xdr:spPr>
        <a:xfrm>
          <a:off x="8699500" y="95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65315</xdr:rowOff>
    </xdr:from>
    <xdr:to>
      <xdr:col>50</xdr:col>
      <xdr:colOff>114300</xdr:colOff>
      <xdr:row>55</xdr:row>
      <xdr:rowOff>166551</xdr:rowOff>
    </xdr:to>
    <xdr:cxnSp macro="">
      <xdr:nvCxnSpPr>
        <xdr:cNvPr id="230" name="直線コネクタ 229"/>
        <xdr:cNvCxnSpPr/>
      </xdr:nvCxnSpPr>
      <xdr:spPr>
        <a:xfrm flipV="1">
          <a:off x="8750300" y="9495065"/>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158206</xdr:rowOff>
    </xdr:from>
    <xdr:to>
      <xdr:col>41</xdr:col>
      <xdr:colOff>101600</xdr:colOff>
      <xdr:row>57</xdr:row>
      <xdr:rowOff>88356</xdr:rowOff>
    </xdr:to>
    <xdr:sp macro="" textlink="">
      <xdr:nvSpPr>
        <xdr:cNvPr id="231" name="楕円 230"/>
        <xdr:cNvSpPr/>
      </xdr:nvSpPr>
      <xdr:spPr>
        <a:xfrm>
          <a:off x="7810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166551</xdr:rowOff>
    </xdr:from>
    <xdr:to>
      <xdr:col>45</xdr:col>
      <xdr:colOff>177800</xdr:colOff>
      <xdr:row>57</xdr:row>
      <xdr:rowOff>37556</xdr:rowOff>
    </xdr:to>
    <xdr:cxnSp macro="">
      <xdr:nvCxnSpPr>
        <xdr:cNvPr id="232" name="直線コネクタ 231"/>
        <xdr:cNvCxnSpPr/>
      </xdr:nvCxnSpPr>
      <xdr:spPr>
        <a:xfrm flipV="1">
          <a:off x="7861300" y="9596301"/>
          <a:ext cx="8890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53</xdr:row>
      <xdr:rowOff>132642</xdr:rowOff>
    </xdr:from>
    <xdr:ext cx="469744" cy="259045"/>
    <xdr:sp macro="" textlink="">
      <xdr:nvSpPr>
        <xdr:cNvPr id="233" name="n_1mainValue【体育館・プール】&#10;一人当たり面積"/>
        <xdr:cNvSpPr txBox="1"/>
      </xdr:nvSpPr>
      <xdr:spPr>
        <a:xfrm>
          <a:off x="9391727" y="921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62428</xdr:rowOff>
    </xdr:from>
    <xdr:ext cx="469744" cy="259045"/>
    <xdr:sp macro="" textlink="">
      <xdr:nvSpPr>
        <xdr:cNvPr id="234" name="n_2mainValue【体育館・プール】&#10;一人当たり面積"/>
        <xdr:cNvSpPr txBox="1"/>
      </xdr:nvSpPr>
      <xdr:spPr>
        <a:xfrm>
          <a:off x="8515427" y="93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104883</xdr:rowOff>
    </xdr:from>
    <xdr:ext cx="469744" cy="259045"/>
    <xdr:sp macro="" textlink="">
      <xdr:nvSpPr>
        <xdr:cNvPr id="235" name="n_3mainValue【体育館・プール】&#10;一人当たり面積"/>
        <xdr:cNvSpPr txBox="1"/>
      </xdr:nvSpPr>
      <xdr:spPr>
        <a:xfrm>
          <a:off x="7626427" y="95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6" name="テキスト ボックス 24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8" name="テキスト ボックス 24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6" name="テキスト ボックス 2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8" name="テキスト ボックス 2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60" name="直線コネクタ 259"/>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61"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62" name="直線コネクタ 261"/>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63"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64" name="直線コネクタ 263"/>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65"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66" name="フローチャート: 判断 265"/>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67" name="フローチャート: 判断 266"/>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12082</xdr:rowOff>
    </xdr:from>
    <xdr:ext cx="405111" cy="259045"/>
    <xdr:sp macro="" textlink="">
      <xdr:nvSpPr>
        <xdr:cNvPr id="268" name="n_1aveValue【福祉施設】&#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15875</xdr:rowOff>
    </xdr:from>
    <xdr:to>
      <xdr:col>15</xdr:col>
      <xdr:colOff>101600</xdr:colOff>
      <xdr:row>82</xdr:row>
      <xdr:rowOff>117475</xdr:rowOff>
    </xdr:to>
    <xdr:sp macro="" textlink="">
      <xdr:nvSpPr>
        <xdr:cNvPr id="269" name="フローチャート: 判断 268"/>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134002</xdr:rowOff>
    </xdr:from>
    <xdr:ext cx="405111" cy="259045"/>
    <xdr:sp macro="" textlink="">
      <xdr:nvSpPr>
        <xdr:cNvPr id="270" name="n_2aveValue【福祉施設】&#10;有形固定資産減価償却率"/>
        <xdr:cNvSpPr txBox="1"/>
      </xdr:nvSpPr>
      <xdr:spPr>
        <a:xfrm>
          <a:off x="2705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19686</xdr:rowOff>
    </xdr:from>
    <xdr:to>
      <xdr:col>10</xdr:col>
      <xdr:colOff>165100</xdr:colOff>
      <xdr:row>83</xdr:row>
      <xdr:rowOff>121286</xdr:rowOff>
    </xdr:to>
    <xdr:sp macro="" textlink="">
      <xdr:nvSpPr>
        <xdr:cNvPr id="271" name="フローチャート: 判断 270"/>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137813</xdr:rowOff>
    </xdr:from>
    <xdr:ext cx="405111" cy="259045"/>
    <xdr:sp macro="" textlink="">
      <xdr:nvSpPr>
        <xdr:cNvPr id="272"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278" name="楕円 277"/>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52070</xdr:rowOff>
    </xdr:from>
    <xdr:to>
      <xdr:col>15</xdr:col>
      <xdr:colOff>101600</xdr:colOff>
      <xdr:row>84</xdr:row>
      <xdr:rowOff>153670</xdr:rowOff>
    </xdr:to>
    <xdr:sp macro="" textlink="">
      <xdr:nvSpPr>
        <xdr:cNvPr id="279" name="楕円 278"/>
        <xdr:cNvSpPr/>
      </xdr:nvSpPr>
      <xdr:spPr>
        <a:xfrm>
          <a:off x="2857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102870</xdr:rowOff>
    </xdr:to>
    <xdr:cxnSp macro="">
      <xdr:nvCxnSpPr>
        <xdr:cNvPr id="280" name="直線コネクタ 279"/>
        <xdr:cNvCxnSpPr/>
      </xdr:nvCxnSpPr>
      <xdr:spPr>
        <a:xfrm flipV="1">
          <a:off x="2908300" y="144399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88264</xdr:rowOff>
    </xdr:from>
    <xdr:to>
      <xdr:col>10</xdr:col>
      <xdr:colOff>165100</xdr:colOff>
      <xdr:row>85</xdr:row>
      <xdr:rowOff>18414</xdr:rowOff>
    </xdr:to>
    <xdr:sp macro="" textlink="">
      <xdr:nvSpPr>
        <xdr:cNvPr id="281" name="楕円 280"/>
        <xdr:cNvSpPr/>
      </xdr:nvSpPr>
      <xdr:spPr>
        <a:xfrm>
          <a:off x="1968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102870</xdr:rowOff>
    </xdr:from>
    <xdr:to>
      <xdr:col>15</xdr:col>
      <xdr:colOff>50800</xdr:colOff>
      <xdr:row>84</xdr:row>
      <xdr:rowOff>139064</xdr:rowOff>
    </xdr:to>
    <xdr:cxnSp macro="">
      <xdr:nvCxnSpPr>
        <xdr:cNvPr id="282" name="直線コネクタ 281"/>
        <xdr:cNvCxnSpPr/>
      </xdr:nvCxnSpPr>
      <xdr:spPr>
        <a:xfrm flipV="1">
          <a:off x="2019300" y="145046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80027</xdr:rowOff>
    </xdr:from>
    <xdr:ext cx="405111" cy="259045"/>
    <xdr:sp macro="" textlink="">
      <xdr:nvSpPr>
        <xdr:cNvPr id="283" name="n_1mainValue【福祉施設】&#10;有形固定資産減価償却率"/>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144797</xdr:rowOff>
    </xdr:from>
    <xdr:ext cx="405111" cy="259045"/>
    <xdr:sp macro="" textlink="">
      <xdr:nvSpPr>
        <xdr:cNvPr id="284" name="n_2mainValue【福祉施設】&#10;有形固定資産減価償却率"/>
        <xdr:cNvSpPr txBox="1"/>
      </xdr:nvSpPr>
      <xdr:spPr>
        <a:xfrm>
          <a:off x="2705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9541</xdr:rowOff>
    </xdr:from>
    <xdr:ext cx="405111" cy="259045"/>
    <xdr:sp macro="" textlink="">
      <xdr:nvSpPr>
        <xdr:cNvPr id="285" name="n_3mainValue【福祉施設】&#10;有形固定資産減価償却率"/>
        <xdr:cNvSpPr txBox="1"/>
      </xdr:nvSpPr>
      <xdr:spPr>
        <a:xfrm>
          <a:off x="1816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6" name="直線コネクタ 29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7" name="テキスト ボックス 29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8" name="直線コネクタ 29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9" name="テキスト ボックス 29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1" name="テキスト ボックス 30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2" name="直線コネクタ 30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3" name="テキスト ボックス 30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4" name="直線コネクタ 30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5" name="テキスト ボックス 30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50800</xdr:rowOff>
    </xdr:from>
    <xdr:to>
      <xdr:col>54</xdr:col>
      <xdr:colOff>189865</xdr:colOff>
      <xdr:row>86</xdr:row>
      <xdr:rowOff>91439</xdr:rowOff>
    </xdr:to>
    <xdr:cxnSp macro="">
      <xdr:nvCxnSpPr>
        <xdr:cNvPr id="309" name="直線コネクタ 308"/>
        <xdr:cNvCxnSpPr/>
      </xdr:nvCxnSpPr>
      <xdr:spPr>
        <a:xfrm flipV="1">
          <a:off x="10476865" y="14281150"/>
          <a:ext cx="0" cy="55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10"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11" name="直線コネクタ 310"/>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168927</xdr:rowOff>
    </xdr:from>
    <xdr:ext cx="469744" cy="259045"/>
    <xdr:sp macro="" textlink="">
      <xdr:nvSpPr>
        <xdr:cNvPr id="312" name="【福祉施設】&#10;一人当たり面積最大値テキスト"/>
        <xdr:cNvSpPr txBox="1"/>
      </xdr:nvSpPr>
      <xdr:spPr>
        <a:xfrm>
          <a:off x="10515600"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50800</xdr:rowOff>
    </xdr:from>
    <xdr:to>
      <xdr:col>55</xdr:col>
      <xdr:colOff>88900</xdr:colOff>
      <xdr:row>83</xdr:row>
      <xdr:rowOff>50800</xdr:rowOff>
    </xdr:to>
    <xdr:cxnSp macro="">
      <xdr:nvCxnSpPr>
        <xdr:cNvPr id="313" name="直線コネクタ 312"/>
        <xdr:cNvCxnSpPr/>
      </xdr:nvCxnSpPr>
      <xdr:spPr>
        <a:xfrm>
          <a:off x="10388600" y="1428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91457</xdr:rowOff>
    </xdr:from>
    <xdr:ext cx="469744" cy="259045"/>
    <xdr:sp macro="" textlink="">
      <xdr:nvSpPr>
        <xdr:cNvPr id="314" name="【福祉施設】&#10;一人当たり面積平均値テキスト"/>
        <xdr:cNvSpPr txBox="1"/>
      </xdr:nvSpPr>
      <xdr:spPr>
        <a:xfrm>
          <a:off x="10515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113030</xdr:rowOff>
    </xdr:from>
    <xdr:to>
      <xdr:col>55</xdr:col>
      <xdr:colOff>50800</xdr:colOff>
      <xdr:row>86</xdr:row>
      <xdr:rowOff>43180</xdr:rowOff>
    </xdr:to>
    <xdr:sp macro="" textlink="">
      <xdr:nvSpPr>
        <xdr:cNvPr id="315" name="フローチャート: 判断 314"/>
        <xdr:cNvSpPr/>
      </xdr:nvSpPr>
      <xdr:spPr>
        <a:xfrm>
          <a:off x="10426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83820</xdr:rowOff>
    </xdr:from>
    <xdr:to>
      <xdr:col>50</xdr:col>
      <xdr:colOff>165100</xdr:colOff>
      <xdr:row>86</xdr:row>
      <xdr:rowOff>13970</xdr:rowOff>
    </xdr:to>
    <xdr:sp macro="" textlink="">
      <xdr:nvSpPr>
        <xdr:cNvPr id="316" name="フローチャート: 判断 315"/>
        <xdr:cNvSpPr/>
      </xdr:nvSpPr>
      <xdr:spPr>
        <a:xfrm>
          <a:off x="9588500" y="146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5097</xdr:rowOff>
    </xdr:from>
    <xdr:ext cx="469744" cy="259045"/>
    <xdr:sp macro="" textlink="">
      <xdr:nvSpPr>
        <xdr:cNvPr id="317" name="n_1aveValue【福祉施設】&#10;一人当たり面積"/>
        <xdr:cNvSpPr txBox="1"/>
      </xdr:nvSpPr>
      <xdr:spPr>
        <a:xfrm>
          <a:off x="9391727" y="1474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92711</xdr:rowOff>
    </xdr:from>
    <xdr:to>
      <xdr:col>46</xdr:col>
      <xdr:colOff>38100</xdr:colOff>
      <xdr:row>86</xdr:row>
      <xdr:rowOff>22861</xdr:rowOff>
    </xdr:to>
    <xdr:sp macro="" textlink="">
      <xdr:nvSpPr>
        <xdr:cNvPr id="318" name="フローチャート: 判断 317"/>
        <xdr:cNvSpPr/>
      </xdr:nvSpPr>
      <xdr:spPr>
        <a:xfrm>
          <a:off x="8699500" y="1466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13988</xdr:rowOff>
    </xdr:from>
    <xdr:ext cx="469744" cy="259045"/>
    <xdr:sp macro="" textlink="">
      <xdr:nvSpPr>
        <xdr:cNvPr id="319" name="n_2aveValue【福祉施設】&#10;一人当たり面積"/>
        <xdr:cNvSpPr txBox="1"/>
      </xdr:nvSpPr>
      <xdr:spPr>
        <a:xfrm>
          <a:off x="8515427" y="1475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87630</xdr:rowOff>
    </xdr:from>
    <xdr:to>
      <xdr:col>41</xdr:col>
      <xdr:colOff>101600</xdr:colOff>
      <xdr:row>86</xdr:row>
      <xdr:rowOff>17780</xdr:rowOff>
    </xdr:to>
    <xdr:sp macro="" textlink="">
      <xdr:nvSpPr>
        <xdr:cNvPr id="320" name="フローチャート: 判断 319"/>
        <xdr:cNvSpPr/>
      </xdr:nvSpPr>
      <xdr:spPr>
        <a:xfrm>
          <a:off x="7810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86</xdr:row>
      <xdr:rowOff>8907</xdr:rowOff>
    </xdr:from>
    <xdr:ext cx="469744" cy="259045"/>
    <xdr:sp macro="" textlink="">
      <xdr:nvSpPr>
        <xdr:cNvPr id="321" name="n_3aveValue【福祉施設】&#10;一人当たり面積"/>
        <xdr:cNvSpPr txBox="1"/>
      </xdr:nvSpPr>
      <xdr:spPr>
        <a:xfrm>
          <a:off x="76264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101600</xdr:rowOff>
    </xdr:from>
    <xdr:to>
      <xdr:col>50</xdr:col>
      <xdr:colOff>165100</xdr:colOff>
      <xdr:row>78</xdr:row>
      <xdr:rowOff>31750</xdr:rowOff>
    </xdr:to>
    <xdr:sp macro="" textlink="">
      <xdr:nvSpPr>
        <xdr:cNvPr id="327" name="楕円 326"/>
        <xdr:cNvSpPr/>
      </xdr:nvSpPr>
      <xdr:spPr>
        <a:xfrm>
          <a:off x="9588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138430</xdr:rowOff>
    </xdr:from>
    <xdr:to>
      <xdr:col>46</xdr:col>
      <xdr:colOff>38100</xdr:colOff>
      <xdr:row>78</xdr:row>
      <xdr:rowOff>68580</xdr:rowOff>
    </xdr:to>
    <xdr:sp macro="" textlink="">
      <xdr:nvSpPr>
        <xdr:cNvPr id="328" name="楕円 327"/>
        <xdr:cNvSpPr/>
      </xdr:nvSpPr>
      <xdr:spPr>
        <a:xfrm>
          <a:off x="8699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152400</xdr:rowOff>
    </xdr:from>
    <xdr:to>
      <xdr:col>50</xdr:col>
      <xdr:colOff>114300</xdr:colOff>
      <xdr:row>78</xdr:row>
      <xdr:rowOff>17780</xdr:rowOff>
    </xdr:to>
    <xdr:cxnSp macro="">
      <xdr:nvCxnSpPr>
        <xdr:cNvPr id="329" name="直線コネクタ 328"/>
        <xdr:cNvCxnSpPr/>
      </xdr:nvCxnSpPr>
      <xdr:spPr>
        <a:xfrm flipV="1">
          <a:off x="8750300" y="1335405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5080</xdr:rowOff>
    </xdr:from>
    <xdr:to>
      <xdr:col>41</xdr:col>
      <xdr:colOff>101600</xdr:colOff>
      <xdr:row>78</xdr:row>
      <xdr:rowOff>106680</xdr:rowOff>
    </xdr:to>
    <xdr:sp macro="" textlink="">
      <xdr:nvSpPr>
        <xdr:cNvPr id="330" name="楕円 329"/>
        <xdr:cNvSpPr/>
      </xdr:nvSpPr>
      <xdr:spPr>
        <a:xfrm>
          <a:off x="7810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17780</xdr:rowOff>
    </xdr:from>
    <xdr:to>
      <xdr:col>45</xdr:col>
      <xdr:colOff>177800</xdr:colOff>
      <xdr:row>78</xdr:row>
      <xdr:rowOff>55880</xdr:rowOff>
    </xdr:to>
    <xdr:cxnSp macro="">
      <xdr:nvCxnSpPr>
        <xdr:cNvPr id="331" name="直線コネクタ 330"/>
        <xdr:cNvCxnSpPr/>
      </xdr:nvCxnSpPr>
      <xdr:spPr>
        <a:xfrm flipV="1">
          <a:off x="7861300" y="13390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48277</xdr:rowOff>
    </xdr:from>
    <xdr:ext cx="469744" cy="259045"/>
    <xdr:sp macro="" textlink="">
      <xdr:nvSpPr>
        <xdr:cNvPr id="332" name="n_1mainValue【福祉施設】&#10;一人当たり面積"/>
        <xdr:cNvSpPr txBox="1"/>
      </xdr:nvSpPr>
      <xdr:spPr>
        <a:xfrm>
          <a:off x="939172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85107</xdr:rowOff>
    </xdr:from>
    <xdr:ext cx="469744" cy="259045"/>
    <xdr:sp macro="" textlink="">
      <xdr:nvSpPr>
        <xdr:cNvPr id="333" name="n_2mainValue【福祉施設】&#10;一人当たり面積"/>
        <xdr:cNvSpPr txBox="1"/>
      </xdr:nvSpPr>
      <xdr:spPr>
        <a:xfrm>
          <a:off x="8515427"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123207</xdr:rowOff>
    </xdr:from>
    <xdr:ext cx="469744" cy="259045"/>
    <xdr:sp macro="" textlink="">
      <xdr:nvSpPr>
        <xdr:cNvPr id="334" name="n_3mainValue【福祉施設】&#10;一人当たり面積"/>
        <xdr:cNvSpPr txBox="1"/>
      </xdr:nvSpPr>
      <xdr:spPr>
        <a:xfrm>
          <a:off x="7626427" y="1315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5" name="直線コネクタ 34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6" name="テキスト ボックス 34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7" name="直線コネクタ 34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8" name="テキスト ボックス 34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9" name="直線コネクタ 34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0" name="テキスト ボックス 34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1" name="直線コネクタ 35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2" name="テキスト ボックス 35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3" name="直線コネクタ 35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4" name="テキスト ボックス 35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5" name="直線コネクタ 35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6" name="テキスト ボックス 35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8" name="テキスト ボックス 3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60" name="直線コネクタ 359"/>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61"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62" name="直線コネクタ 361"/>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3"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4" name="直線コネクタ 36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365" name="【市民会館】&#10;有形固定資産減価償却率平均値テキスト"/>
        <xdr:cNvSpPr txBox="1"/>
      </xdr:nvSpPr>
      <xdr:spPr>
        <a:xfrm>
          <a:off x="46736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66" name="フローチャート: 判断 365"/>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67" name="フローチャート: 判断 366"/>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49547</xdr:rowOff>
    </xdr:from>
    <xdr:ext cx="405111" cy="259045"/>
    <xdr:sp macro="" textlink="">
      <xdr:nvSpPr>
        <xdr:cNvPr id="368" name="n_1aveValue【市民会館】&#10;有形固定資産減価償却率"/>
        <xdr:cNvSpPr txBox="1"/>
      </xdr:nvSpPr>
      <xdr:spPr>
        <a:xfrm>
          <a:off x="3582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7438</xdr:rowOff>
    </xdr:from>
    <xdr:to>
      <xdr:col>15</xdr:col>
      <xdr:colOff>101600</xdr:colOff>
      <xdr:row>104</xdr:row>
      <xdr:rowOff>109038</xdr:rowOff>
    </xdr:to>
    <xdr:sp macro="" textlink="">
      <xdr:nvSpPr>
        <xdr:cNvPr id="369" name="フローチャート: 判断 368"/>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100165</xdr:rowOff>
    </xdr:from>
    <xdr:ext cx="405111" cy="259045"/>
    <xdr:sp macro="" textlink="">
      <xdr:nvSpPr>
        <xdr:cNvPr id="370" name="n_2aveValue【市民会館】&#10;有形固定資産減価償却率"/>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10705</xdr:rowOff>
    </xdr:from>
    <xdr:to>
      <xdr:col>10</xdr:col>
      <xdr:colOff>165100</xdr:colOff>
      <xdr:row>104</xdr:row>
      <xdr:rowOff>112305</xdr:rowOff>
    </xdr:to>
    <xdr:sp macro="" textlink="">
      <xdr:nvSpPr>
        <xdr:cNvPr id="371" name="フローチャート: 判断 370"/>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103432</xdr:rowOff>
    </xdr:from>
    <xdr:ext cx="405111" cy="259045"/>
    <xdr:sp macro="" textlink="">
      <xdr:nvSpPr>
        <xdr:cNvPr id="372"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49893</xdr:rowOff>
    </xdr:from>
    <xdr:to>
      <xdr:col>20</xdr:col>
      <xdr:colOff>38100</xdr:colOff>
      <xdr:row>100</xdr:row>
      <xdr:rowOff>151493</xdr:rowOff>
    </xdr:to>
    <xdr:sp macro="" textlink="">
      <xdr:nvSpPr>
        <xdr:cNvPr id="378" name="楕円 377"/>
        <xdr:cNvSpPr/>
      </xdr:nvSpPr>
      <xdr:spPr>
        <a:xfrm>
          <a:off x="3746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93980</xdr:rowOff>
    </xdr:from>
    <xdr:to>
      <xdr:col>15</xdr:col>
      <xdr:colOff>101600</xdr:colOff>
      <xdr:row>101</xdr:row>
      <xdr:rowOff>24130</xdr:rowOff>
    </xdr:to>
    <xdr:sp macro="" textlink="">
      <xdr:nvSpPr>
        <xdr:cNvPr id="379" name="楕円 378"/>
        <xdr:cNvSpPr/>
      </xdr:nvSpPr>
      <xdr:spPr>
        <a:xfrm>
          <a:off x="2857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100693</xdr:rowOff>
    </xdr:from>
    <xdr:to>
      <xdr:col>19</xdr:col>
      <xdr:colOff>177800</xdr:colOff>
      <xdr:row>100</xdr:row>
      <xdr:rowOff>144780</xdr:rowOff>
    </xdr:to>
    <xdr:cxnSp macro="">
      <xdr:nvCxnSpPr>
        <xdr:cNvPr id="380" name="直線コネクタ 379"/>
        <xdr:cNvCxnSpPr/>
      </xdr:nvCxnSpPr>
      <xdr:spPr>
        <a:xfrm flipV="1">
          <a:off x="2908300" y="172456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128270</xdr:rowOff>
    </xdr:from>
    <xdr:to>
      <xdr:col>10</xdr:col>
      <xdr:colOff>165100</xdr:colOff>
      <xdr:row>101</xdr:row>
      <xdr:rowOff>58420</xdr:rowOff>
    </xdr:to>
    <xdr:sp macro="" textlink="">
      <xdr:nvSpPr>
        <xdr:cNvPr id="381" name="楕円 380"/>
        <xdr:cNvSpPr/>
      </xdr:nvSpPr>
      <xdr:spPr>
        <a:xfrm>
          <a:off x="1968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144780</xdr:rowOff>
    </xdr:from>
    <xdr:to>
      <xdr:col>15</xdr:col>
      <xdr:colOff>50800</xdr:colOff>
      <xdr:row>101</xdr:row>
      <xdr:rowOff>7620</xdr:rowOff>
    </xdr:to>
    <xdr:cxnSp macro="">
      <xdr:nvCxnSpPr>
        <xdr:cNvPr id="382" name="直線コネクタ 381"/>
        <xdr:cNvCxnSpPr/>
      </xdr:nvCxnSpPr>
      <xdr:spPr>
        <a:xfrm flipV="1">
          <a:off x="2019300" y="17289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168020</xdr:rowOff>
    </xdr:from>
    <xdr:ext cx="405111" cy="259045"/>
    <xdr:sp macro="" textlink="">
      <xdr:nvSpPr>
        <xdr:cNvPr id="383" name="n_1mainValue【市民会館】&#10;有形固定資産減価償却率"/>
        <xdr:cNvSpPr txBox="1"/>
      </xdr:nvSpPr>
      <xdr:spPr>
        <a:xfrm>
          <a:off x="3582044" y="1697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40657</xdr:rowOff>
    </xdr:from>
    <xdr:ext cx="405111" cy="259045"/>
    <xdr:sp macro="" textlink="">
      <xdr:nvSpPr>
        <xdr:cNvPr id="384" name="n_2mainValue【市民会館】&#10;有形固定資産減価償却率"/>
        <xdr:cNvSpPr txBox="1"/>
      </xdr:nvSpPr>
      <xdr:spPr>
        <a:xfrm>
          <a:off x="27057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74947</xdr:rowOff>
    </xdr:from>
    <xdr:ext cx="405111" cy="259045"/>
    <xdr:sp macro="" textlink="">
      <xdr:nvSpPr>
        <xdr:cNvPr id="385" name="n_3mainValue【市民会館】&#10;有形固定資産減価償却率"/>
        <xdr:cNvSpPr txBox="1"/>
      </xdr:nvSpPr>
      <xdr:spPr>
        <a:xfrm>
          <a:off x="1816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6" name="直線コネクタ 39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7" name="テキスト ボックス 39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8" name="直線コネクタ 39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9" name="テキスト ボックス 39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0" name="直線コネクタ 39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1" name="テキスト ボックス 40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2" name="直線コネクタ 40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3" name="テキスト ボックス 40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4" name="直線コネクタ 40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5" name="テキスト ボックス 40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6" name="直線コネクタ 40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7" name="テキスト ボックス 40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8" name="直線コネクタ 40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9" name="テキスト ボックス 40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11" name="直線コネクタ 410"/>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12"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13" name="直線コネクタ 412"/>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14"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15" name="直線コネクタ 414"/>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416" name="【市民会館】&#10;一人当たり面積平均値テキスト"/>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17" name="フローチャート: 判断 416"/>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18" name="フローチャート: 判断 417"/>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139354</xdr:rowOff>
    </xdr:from>
    <xdr:ext cx="469744" cy="259045"/>
    <xdr:sp macro="" textlink="">
      <xdr:nvSpPr>
        <xdr:cNvPr id="419" name="n_1aveValue【市民会館】&#10;一人当たり面積"/>
        <xdr:cNvSpPr txBox="1"/>
      </xdr:nvSpPr>
      <xdr:spPr>
        <a:xfrm>
          <a:off x="9391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25400</xdr:rowOff>
    </xdr:from>
    <xdr:to>
      <xdr:col>46</xdr:col>
      <xdr:colOff>38100</xdr:colOff>
      <xdr:row>107</xdr:row>
      <xdr:rowOff>127000</xdr:rowOff>
    </xdr:to>
    <xdr:sp macro="" textlink="">
      <xdr:nvSpPr>
        <xdr:cNvPr id="420" name="フローチャート: 判断 419"/>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118127</xdr:rowOff>
    </xdr:from>
    <xdr:ext cx="469744" cy="259045"/>
    <xdr:sp macro="" textlink="">
      <xdr:nvSpPr>
        <xdr:cNvPr id="421" name="n_2aveValue【市民会館】&#10;一人当たり面積"/>
        <xdr:cNvSpPr txBox="1"/>
      </xdr:nvSpPr>
      <xdr:spPr>
        <a:xfrm>
          <a:off x="8515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15602</xdr:rowOff>
    </xdr:from>
    <xdr:to>
      <xdr:col>41</xdr:col>
      <xdr:colOff>101600</xdr:colOff>
      <xdr:row>107</xdr:row>
      <xdr:rowOff>117202</xdr:rowOff>
    </xdr:to>
    <xdr:sp macro="" textlink="">
      <xdr:nvSpPr>
        <xdr:cNvPr id="422" name="フローチャート: 判断 421"/>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108329</xdr:rowOff>
    </xdr:from>
    <xdr:ext cx="469744" cy="259045"/>
    <xdr:sp macro="" textlink="">
      <xdr:nvSpPr>
        <xdr:cNvPr id="423" name="n_3aveValue【市民会館】&#10;一人当たり面積"/>
        <xdr:cNvSpPr txBox="1"/>
      </xdr:nvSpPr>
      <xdr:spPr>
        <a:xfrm>
          <a:off x="7626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100512</xdr:rowOff>
    </xdr:from>
    <xdr:to>
      <xdr:col>50</xdr:col>
      <xdr:colOff>165100</xdr:colOff>
      <xdr:row>103</xdr:row>
      <xdr:rowOff>30662</xdr:rowOff>
    </xdr:to>
    <xdr:sp macro="" textlink="">
      <xdr:nvSpPr>
        <xdr:cNvPr id="429" name="楕円 428"/>
        <xdr:cNvSpPr/>
      </xdr:nvSpPr>
      <xdr:spPr>
        <a:xfrm>
          <a:off x="9588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126637</xdr:rowOff>
    </xdr:from>
    <xdr:to>
      <xdr:col>46</xdr:col>
      <xdr:colOff>38100</xdr:colOff>
      <xdr:row>103</xdr:row>
      <xdr:rowOff>56787</xdr:rowOff>
    </xdr:to>
    <xdr:sp macro="" textlink="">
      <xdr:nvSpPr>
        <xdr:cNvPr id="430" name="楕円 429"/>
        <xdr:cNvSpPr/>
      </xdr:nvSpPr>
      <xdr:spPr>
        <a:xfrm>
          <a:off x="8699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151312</xdr:rowOff>
    </xdr:from>
    <xdr:to>
      <xdr:col>50</xdr:col>
      <xdr:colOff>114300</xdr:colOff>
      <xdr:row>103</xdr:row>
      <xdr:rowOff>5987</xdr:rowOff>
    </xdr:to>
    <xdr:cxnSp macro="">
      <xdr:nvCxnSpPr>
        <xdr:cNvPr id="431" name="直線コネクタ 430"/>
        <xdr:cNvCxnSpPr/>
      </xdr:nvCxnSpPr>
      <xdr:spPr>
        <a:xfrm flipV="1">
          <a:off x="8750300" y="176392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154395</xdr:rowOff>
    </xdr:from>
    <xdr:to>
      <xdr:col>41</xdr:col>
      <xdr:colOff>101600</xdr:colOff>
      <xdr:row>103</xdr:row>
      <xdr:rowOff>84545</xdr:rowOff>
    </xdr:to>
    <xdr:sp macro="" textlink="">
      <xdr:nvSpPr>
        <xdr:cNvPr id="432" name="楕円 431"/>
        <xdr:cNvSpPr/>
      </xdr:nvSpPr>
      <xdr:spPr>
        <a:xfrm>
          <a:off x="7810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5987</xdr:rowOff>
    </xdr:from>
    <xdr:to>
      <xdr:col>45</xdr:col>
      <xdr:colOff>177800</xdr:colOff>
      <xdr:row>103</xdr:row>
      <xdr:rowOff>33745</xdr:rowOff>
    </xdr:to>
    <xdr:cxnSp macro="">
      <xdr:nvCxnSpPr>
        <xdr:cNvPr id="433" name="直線コネクタ 432"/>
        <xdr:cNvCxnSpPr/>
      </xdr:nvCxnSpPr>
      <xdr:spPr>
        <a:xfrm flipV="1">
          <a:off x="7861300" y="176653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47189</xdr:rowOff>
    </xdr:from>
    <xdr:ext cx="469744" cy="259045"/>
    <xdr:sp macro="" textlink="">
      <xdr:nvSpPr>
        <xdr:cNvPr id="434" name="n_1mainValue【市民会館】&#10;一人当たり面積"/>
        <xdr:cNvSpPr txBox="1"/>
      </xdr:nvSpPr>
      <xdr:spPr>
        <a:xfrm>
          <a:off x="9391727" y="173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73314</xdr:rowOff>
    </xdr:from>
    <xdr:ext cx="469744" cy="259045"/>
    <xdr:sp macro="" textlink="">
      <xdr:nvSpPr>
        <xdr:cNvPr id="435" name="n_2mainValue【市民会館】&#10;一人当たり面積"/>
        <xdr:cNvSpPr txBox="1"/>
      </xdr:nvSpPr>
      <xdr:spPr>
        <a:xfrm>
          <a:off x="8515427" y="1738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101072</xdr:rowOff>
    </xdr:from>
    <xdr:ext cx="469744" cy="259045"/>
    <xdr:sp macro="" textlink="">
      <xdr:nvSpPr>
        <xdr:cNvPr id="436" name="n_3mainValue【市民会館】&#10;一人当たり面積"/>
        <xdr:cNvSpPr txBox="1"/>
      </xdr:nvSpPr>
      <xdr:spPr>
        <a:xfrm>
          <a:off x="7626427" y="1741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7" name="テキスト ボックス 44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8" name="直線コネクタ 44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9" name="テキスト ボックス 44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0" name="直線コネクタ 44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1" name="テキスト ボックス 45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2" name="直線コネクタ 45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3" name="テキスト ボックス 45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4" name="直線コネクタ 45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5" name="テキスト ボックス 45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6" name="直線コネクタ 45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7" name="テキスト ボックス 45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9" name="テキスト ボックス 4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61" name="直線コネクタ 460"/>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62"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63" name="直線コネクタ 462"/>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64"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65" name="直線コネクタ 464"/>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66"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67" name="フローチャート: 判断 466"/>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68" name="フローチャート: 判断 467"/>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55262</xdr:rowOff>
    </xdr:from>
    <xdr:ext cx="405111" cy="259045"/>
    <xdr:sp macro="" textlink="">
      <xdr:nvSpPr>
        <xdr:cNvPr id="469" name="n_1aveValue【一般廃棄物処理施設】&#10;有形固定資産減価償却率"/>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2540</xdr:rowOff>
    </xdr:from>
    <xdr:to>
      <xdr:col>76</xdr:col>
      <xdr:colOff>165100</xdr:colOff>
      <xdr:row>38</xdr:row>
      <xdr:rowOff>104140</xdr:rowOff>
    </xdr:to>
    <xdr:sp macro="" textlink="">
      <xdr:nvSpPr>
        <xdr:cNvPr id="470" name="フローチャート: 判断 469"/>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95267</xdr:rowOff>
    </xdr:from>
    <xdr:ext cx="405111" cy="259045"/>
    <xdr:sp macro="" textlink="">
      <xdr:nvSpPr>
        <xdr:cNvPr id="471" name="n_2aveValue【一般廃棄物処理施設】&#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46355</xdr:rowOff>
    </xdr:from>
    <xdr:to>
      <xdr:col>72</xdr:col>
      <xdr:colOff>38100</xdr:colOff>
      <xdr:row>38</xdr:row>
      <xdr:rowOff>147955</xdr:rowOff>
    </xdr:to>
    <xdr:sp macro="" textlink="">
      <xdr:nvSpPr>
        <xdr:cNvPr id="472" name="フローチャート: 判断 471"/>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139082</xdr:rowOff>
    </xdr:from>
    <xdr:ext cx="405111" cy="259045"/>
    <xdr:sp macro="" textlink="">
      <xdr:nvSpPr>
        <xdr:cNvPr id="473" name="n_3aveValue【一般廃棄物処理施設】&#10;有形固定資産減価償却率"/>
        <xdr:cNvSpPr txBox="1"/>
      </xdr:nvSpPr>
      <xdr:spPr>
        <a:xfrm>
          <a:off x="13500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74" name="テキスト ボックス 4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5" name="テキスト ボックス 4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6" name="テキスト ボックス 4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7" name="テキスト ボックス 4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8" name="テキスト ボックス 4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42545</xdr:rowOff>
    </xdr:from>
    <xdr:to>
      <xdr:col>81</xdr:col>
      <xdr:colOff>101600</xdr:colOff>
      <xdr:row>36</xdr:row>
      <xdr:rowOff>144145</xdr:rowOff>
    </xdr:to>
    <xdr:sp macro="" textlink="">
      <xdr:nvSpPr>
        <xdr:cNvPr id="479" name="楕円 478"/>
        <xdr:cNvSpPr/>
      </xdr:nvSpPr>
      <xdr:spPr>
        <a:xfrm>
          <a:off x="15430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80" name="楕円 479"/>
        <xdr:cNvSpPr/>
      </xdr:nvSpPr>
      <xdr:spPr>
        <a:xfrm>
          <a:off x="1454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93345</xdr:rowOff>
    </xdr:from>
    <xdr:to>
      <xdr:col>81</xdr:col>
      <xdr:colOff>50800</xdr:colOff>
      <xdr:row>37</xdr:row>
      <xdr:rowOff>20955</xdr:rowOff>
    </xdr:to>
    <xdr:cxnSp macro="">
      <xdr:nvCxnSpPr>
        <xdr:cNvPr id="481" name="直線コネクタ 480"/>
        <xdr:cNvCxnSpPr/>
      </xdr:nvCxnSpPr>
      <xdr:spPr>
        <a:xfrm flipV="1">
          <a:off x="14592300" y="626554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82" name="楕円 481"/>
        <xdr:cNvSpPr/>
      </xdr:nvSpPr>
      <xdr:spPr>
        <a:xfrm>
          <a:off x="13652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20955</xdr:rowOff>
    </xdr:from>
    <xdr:to>
      <xdr:col>76</xdr:col>
      <xdr:colOff>114300</xdr:colOff>
      <xdr:row>37</xdr:row>
      <xdr:rowOff>70485</xdr:rowOff>
    </xdr:to>
    <xdr:cxnSp macro="">
      <xdr:nvCxnSpPr>
        <xdr:cNvPr id="483" name="直線コネクタ 482"/>
        <xdr:cNvCxnSpPr/>
      </xdr:nvCxnSpPr>
      <xdr:spPr>
        <a:xfrm flipV="1">
          <a:off x="13703300" y="63646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160672</xdr:rowOff>
    </xdr:from>
    <xdr:ext cx="405111" cy="259045"/>
    <xdr:sp macro="" textlink="">
      <xdr:nvSpPr>
        <xdr:cNvPr id="484" name="n_1mainValue【一般廃棄物処理施設】&#10;有形固定資産減価償却率"/>
        <xdr:cNvSpPr txBox="1"/>
      </xdr:nvSpPr>
      <xdr:spPr>
        <a:xfrm>
          <a:off x="15266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85" name="n_2main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486" name="n_3mainValue【一般廃棄物処理施設】&#10;有形固定資産減価償却率"/>
        <xdr:cNvSpPr txBox="1"/>
      </xdr:nvSpPr>
      <xdr:spPr>
        <a:xfrm>
          <a:off x="13500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7" name="正方形/長方形 4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8" name="正方形/長方形 4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9" name="正方形/長方形 4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0" name="正方形/長方形 4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1" name="正方形/長方形 4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2" name="正方形/長方形 4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3" name="正方形/長方形 4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4" name="正方形/長方形 4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5" name="テキスト ボックス 4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6" name="直線コネクタ 4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7" name="直線コネクタ 49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8" name="テキスト ボックス 49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9" name="直線コネクタ 49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0" name="テキスト ボックス 49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1" name="直線コネクタ 50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2" name="テキスト ボックス 50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3" name="直線コネクタ 50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4" name="テキスト ボックス 50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5" name="直線コネクタ 5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6" name="テキスト ボックス 5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08" name="直線コネクタ 507"/>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09"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10" name="直線コネクタ 509"/>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11"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12" name="直線コネクタ 511"/>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169850</xdr:rowOff>
    </xdr:from>
    <xdr:ext cx="534377" cy="259045"/>
    <xdr:sp macro="" textlink="">
      <xdr:nvSpPr>
        <xdr:cNvPr id="513" name="【一般廃棄物処理施設】&#10;一人当たり有形固定資産（償却資産）額平均値テキスト"/>
        <xdr:cNvSpPr txBox="1"/>
      </xdr:nvSpPr>
      <xdr:spPr>
        <a:xfrm>
          <a:off x="22199600" y="668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14" name="フローチャート: 判断 513"/>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15" name="フローチャート: 判断 514"/>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90426</xdr:rowOff>
    </xdr:from>
    <xdr:ext cx="534377" cy="259045"/>
    <xdr:sp macro="" textlink="">
      <xdr:nvSpPr>
        <xdr:cNvPr id="516" name="n_1aveValue【一般廃棄物処理施設】&#10;一人当たり有形固定資産（償却資産）額"/>
        <xdr:cNvSpPr txBox="1"/>
      </xdr:nvSpPr>
      <xdr:spPr>
        <a:xfrm>
          <a:off x="210434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159241</xdr:rowOff>
    </xdr:from>
    <xdr:to>
      <xdr:col>107</xdr:col>
      <xdr:colOff>101600</xdr:colOff>
      <xdr:row>39</xdr:row>
      <xdr:rowOff>89391</xdr:rowOff>
    </xdr:to>
    <xdr:sp macro="" textlink="">
      <xdr:nvSpPr>
        <xdr:cNvPr id="517" name="フローチャート: 判断 516"/>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80518</xdr:rowOff>
    </xdr:from>
    <xdr:ext cx="534377" cy="259045"/>
    <xdr:sp macro="" textlink="">
      <xdr:nvSpPr>
        <xdr:cNvPr id="518" name="n_2aveValue【一般廃棄物処理施設】&#10;一人当たり有形固定資産（償却資産）額"/>
        <xdr:cNvSpPr txBox="1"/>
      </xdr:nvSpPr>
      <xdr:spPr>
        <a:xfrm>
          <a:off x="20167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23315</xdr:rowOff>
    </xdr:from>
    <xdr:to>
      <xdr:col>102</xdr:col>
      <xdr:colOff>165100</xdr:colOff>
      <xdr:row>39</xdr:row>
      <xdr:rowOff>124915</xdr:rowOff>
    </xdr:to>
    <xdr:sp macro="" textlink="">
      <xdr:nvSpPr>
        <xdr:cNvPr id="519" name="フローチャート: 判断 518"/>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116042</xdr:rowOff>
    </xdr:from>
    <xdr:ext cx="534377" cy="259045"/>
    <xdr:sp macro="" textlink="">
      <xdr:nvSpPr>
        <xdr:cNvPr id="520" name="n_3aveValue【一般廃棄物処理施設】&#10;一人当たり有形固定資産（償却資産）額"/>
        <xdr:cNvSpPr txBox="1"/>
      </xdr:nvSpPr>
      <xdr:spPr>
        <a:xfrm>
          <a:off x="192781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21" name="テキスト ボックス 5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2" name="テキスト ボックス 5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3" name="テキスト ボックス 5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4" name="テキスト ボックス 5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5" name="テキスト ボックス 5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142685</xdr:rowOff>
    </xdr:from>
    <xdr:to>
      <xdr:col>112</xdr:col>
      <xdr:colOff>38100</xdr:colOff>
      <xdr:row>37</xdr:row>
      <xdr:rowOff>72835</xdr:rowOff>
    </xdr:to>
    <xdr:sp macro="" textlink="">
      <xdr:nvSpPr>
        <xdr:cNvPr id="526" name="楕円 525"/>
        <xdr:cNvSpPr/>
      </xdr:nvSpPr>
      <xdr:spPr>
        <a:xfrm>
          <a:off x="21272500" y="63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161906</xdr:rowOff>
    </xdr:from>
    <xdr:to>
      <xdr:col>107</xdr:col>
      <xdr:colOff>101600</xdr:colOff>
      <xdr:row>37</xdr:row>
      <xdr:rowOff>92056</xdr:rowOff>
    </xdr:to>
    <xdr:sp macro="" textlink="">
      <xdr:nvSpPr>
        <xdr:cNvPr id="527" name="楕円 526"/>
        <xdr:cNvSpPr/>
      </xdr:nvSpPr>
      <xdr:spPr>
        <a:xfrm>
          <a:off x="20383500" y="63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22035</xdr:rowOff>
    </xdr:from>
    <xdr:to>
      <xdr:col>111</xdr:col>
      <xdr:colOff>177800</xdr:colOff>
      <xdr:row>37</xdr:row>
      <xdr:rowOff>41256</xdr:rowOff>
    </xdr:to>
    <xdr:cxnSp macro="">
      <xdr:nvCxnSpPr>
        <xdr:cNvPr id="528" name="直線コネクタ 527"/>
        <xdr:cNvCxnSpPr/>
      </xdr:nvCxnSpPr>
      <xdr:spPr>
        <a:xfrm flipV="1">
          <a:off x="20434300" y="6365685"/>
          <a:ext cx="889000" cy="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11067</xdr:rowOff>
    </xdr:from>
    <xdr:to>
      <xdr:col>102</xdr:col>
      <xdr:colOff>165100</xdr:colOff>
      <xdr:row>37</xdr:row>
      <xdr:rowOff>112667</xdr:rowOff>
    </xdr:to>
    <xdr:sp macro="" textlink="">
      <xdr:nvSpPr>
        <xdr:cNvPr id="529" name="楕円 528"/>
        <xdr:cNvSpPr/>
      </xdr:nvSpPr>
      <xdr:spPr>
        <a:xfrm>
          <a:off x="19494500" y="63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41256</xdr:rowOff>
    </xdr:from>
    <xdr:to>
      <xdr:col>107</xdr:col>
      <xdr:colOff>50800</xdr:colOff>
      <xdr:row>37</xdr:row>
      <xdr:rowOff>61867</xdr:rowOff>
    </xdr:to>
    <xdr:cxnSp macro="">
      <xdr:nvCxnSpPr>
        <xdr:cNvPr id="530" name="直線コネクタ 529"/>
        <xdr:cNvCxnSpPr/>
      </xdr:nvCxnSpPr>
      <xdr:spPr>
        <a:xfrm flipV="1">
          <a:off x="19545300" y="6384906"/>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89362</xdr:rowOff>
    </xdr:from>
    <xdr:ext cx="599010" cy="259045"/>
    <xdr:sp macro="" textlink="">
      <xdr:nvSpPr>
        <xdr:cNvPr id="531" name="n_1mainValue【一般廃棄物処理施設】&#10;一人当たり有形固定資産（償却資産）額"/>
        <xdr:cNvSpPr txBox="1"/>
      </xdr:nvSpPr>
      <xdr:spPr>
        <a:xfrm>
          <a:off x="21011095" y="60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108583</xdr:rowOff>
    </xdr:from>
    <xdr:ext cx="599010" cy="259045"/>
    <xdr:sp macro="" textlink="">
      <xdr:nvSpPr>
        <xdr:cNvPr id="532" name="n_2mainValue【一般廃棄物処理施設】&#10;一人当たり有形固定資産（償却資産）額"/>
        <xdr:cNvSpPr txBox="1"/>
      </xdr:nvSpPr>
      <xdr:spPr>
        <a:xfrm>
          <a:off x="20134795" y="610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129194</xdr:rowOff>
    </xdr:from>
    <xdr:ext cx="599010" cy="259045"/>
    <xdr:sp macro="" textlink="">
      <xdr:nvSpPr>
        <xdr:cNvPr id="533" name="n_3mainValue【一般廃棄物処理施設】&#10;一人当たり有形固定資産（償却資産）額"/>
        <xdr:cNvSpPr txBox="1"/>
      </xdr:nvSpPr>
      <xdr:spPr>
        <a:xfrm>
          <a:off x="19245795" y="612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5" name="正方形/長方形 5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6" name="正方形/長方形 5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7" name="正方形/長方形 5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8" name="正方形/長方形 5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9" name="正方形/長方形 5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0" name="正方形/長方形 5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4" name="テキスト ボックス 54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5" name="直線コネクタ 54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6" name="テキスト ボックス 54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7" name="直線コネクタ 54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8" name="テキスト ボックス 54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9" name="直線コネクタ 54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50" name="テキスト ボックス 54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51" name="直線コネクタ 55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52" name="テキスト ボックス 55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3" name="直線コネクタ 5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4" name="テキスト ボックス 5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56" name="直線コネクタ 555"/>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57"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58" name="直線コネクタ 55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59"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60" name="直線コネクタ 55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61"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62" name="フローチャート: 判断 561"/>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63" name="フローチャート: 判断 562"/>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92219</xdr:rowOff>
    </xdr:from>
    <xdr:ext cx="405111" cy="259045"/>
    <xdr:sp macro="" textlink="">
      <xdr:nvSpPr>
        <xdr:cNvPr id="564" name="n_1aveValue【保健センター・保健所】&#10;有形固定資産減価償却率"/>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40640</xdr:rowOff>
    </xdr:from>
    <xdr:to>
      <xdr:col>76</xdr:col>
      <xdr:colOff>165100</xdr:colOff>
      <xdr:row>63</xdr:row>
      <xdr:rowOff>142240</xdr:rowOff>
    </xdr:to>
    <xdr:sp macro="" textlink="">
      <xdr:nvSpPr>
        <xdr:cNvPr id="565" name="フローチャート: 判断 564"/>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133367</xdr:rowOff>
    </xdr:from>
    <xdr:ext cx="405111" cy="259045"/>
    <xdr:sp macro="" textlink="">
      <xdr:nvSpPr>
        <xdr:cNvPr id="566" name="n_2aveValue【保健センター・保健所】&#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157226</xdr:rowOff>
    </xdr:from>
    <xdr:to>
      <xdr:col>72</xdr:col>
      <xdr:colOff>38100</xdr:colOff>
      <xdr:row>63</xdr:row>
      <xdr:rowOff>87376</xdr:rowOff>
    </xdr:to>
    <xdr:sp macro="" textlink="">
      <xdr:nvSpPr>
        <xdr:cNvPr id="567" name="フローチャート: 判断 566"/>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103903</xdr:rowOff>
    </xdr:from>
    <xdr:ext cx="405111" cy="259045"/>
    <xdr:sp macro="" textlink="">
      <xdr:nvSpPr>
        <xdr:cNvPr id="568" name="n_3aveValue【保健センター・保健所】&#10;有形固定資産減価償却率"/>
        <xdr:cNvSpPr txBox="1"/>
      </xdr:nvSpPr>
      <xdr:spPr>
        <a:xfrm>
          <a:off x="13500744" y="105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9" name="テキスト ボックス 5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0" name="テキスト ボックス 5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1" name="テキスト ボックス 5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2" name="テキスト ボックス 5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3" name="テキスト ボックス 5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148082</xdr:rowOff>
    </xdr:from>
    <xdr:to>
      <xdr:col>81</xdr:col>
      <xdr:colOff>101600</xdr:colOff>
      <xdr:row>63</xdr:row>
      <xdr:rowOff>78232</xdr:rowOff>
    </xdr:to>
    <xdr:sp macro="" textlink="">
      <xdr:nvSpPr>
        <xdr:cNvPr id="574" name="楕円 573"/>
        <xdr:cNvSpPr/>
      </xdr:nvSpPr>
      <xdr:spPr>
        <a:xfrm>
          <a:off x="15430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29210</xdr:rowOff>
    </xdr:from>
    <xdr:to>
      <xdr:col>76</xdr:col>
      <xdr:colOff>165100</xdr:colOff>
      <xdr:row>63</xdr:row>
      <xdr:rowOff>130810</xdr:rowOff>
    </xdr:to>
    <xdr:sp macro="" textlink="">
      <xdr:nvSpPr>
        <xdr:cNvPr id="575" name="楕円 574"/>
        <xdr:cNvSpPr/>
      </xdr:nvSpPr>
      <xdr:spPr>
        <a:xfrm>
          <a:off x="14541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27432</xdr:rowOff>
    </xdr:from>
    <xdr:to>
      <xdr:col>81</xdr:col>
      <xdr:colOff>50800</xdr:colOff>
      <xdr:row>63</xdr:row>
      <xdr:rowOff>80010</xdr:rowOff>
    </xdr:to>
    <xdr:cxnSp macro="">
      <xdr:nvCxnSpPr>
        <xdr:cNvPr id="576" name="直線コネクタ 575"/>
        <xdr:cNvCxnSpPr/>
      </xdr:nvCxnSpPr>
      <xdr:spPr>
        <a:xfrm flipV="1">
          <a:off x="14592300" y="1082878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74930</xdr:rowOff>
    </xdr:from>
    <xdr:to>
      <xdr:col>72</xdr:col>
      <xdr:colOff>38100</xdr:colOff>
      <xdr:row>64</xdr:row>
      <xdr:rowOff>5080</xdr:rowOff>
    </xdr:to>
    <xdr:sp macro="" textlink="">
      <xdr:nvSpPr>
        <xdr:cNvPr id="577" name="楕円 576"/>
        <xdr:cNvSpPr/>
      </xdr:nvSpPr>
      <xdr:spPr>
        <a:xfrm>
          <a:off x="1365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80010</xdr:rowOff>
    </xdr:from>
    <xdr:to>
      <xdr:col>76</xdr:col>
      <xdr:colOff>114300</xdr:colOff>
      <xdr:row>63</xdr:row>
      <xdr:rowOff>125730</xdr:rowOff>
    </xdr:to>
    <xdr:cxnSp macro="">
      <xdr:nvCxnSpPr>
        <xdr:cNvPr id="578" name="直線コネクタ 577"/>
        <xdr:cNvCxnSpPr/>
      </xdr:nvCxnSpPr>
      <xdr:spPr>
        <a:xfrm flipV="1">
          <a:off x="13703300" y="10881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94759</xdr:rowOff>
    </xdr:from>
    <xdr:ext cx="405111" cy="259045"/>
    <xdr:sp macro="" textlink="">
      <xdr:nvSpPr>
        <xdr:cNvPr id="579" name="n_1mainValue【保健センター・保健所】&#10;有形固定資産減価償却率"/>
        <xdr:cNvSpPr txBox="1"/>
      </xdr:nvSpPr>
      <xdr:spPr>
        <a:xfrm>
          <a:off x="15266044" y="10553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147337</xdr:rowOff>
    </xdr:from>
    <xdr:ext cx="405111" cy="259045"/>
    <xdr:sp macro="" textlink="">
      <xdr:nvSpPr>
        <xdr:cNvPr id="580" name="n_2mainValue【保健センター・保健所】&#10;有形固定資産減価償却率"/>
        <xdr:cNvSpPr txBox="1"/>
      </xdr:nvSpPr>
      <xdr:spPr>
        <a:xfrm>
          <a:off x="14389744" y="1060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167657</xdr:rowOff>
    </xdr:from>
    <xdr:ext cx="405111" cy="259045"/>
    <xdr:sp macro="" textlink="">
      <xdr:nvSpPr>
        <xdr:cNvPr id="581" name="n_3mainValue【保健センター・保健所】&#10;有形固定資産減価償却率"/>
        <xdr:cNvSpPr txBox="1"/>
      </xdr:nvSpPr>
      <xdr:spPr>
        <a:xfrm>
          <a:off x="13500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2" name="正方形/長方形 5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3" name="正方形/長方形 5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4" name="正方形/長方形 5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5" name="正方形/長方形 5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6" name="正方形/長方形 5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7" name="正方形/長方形 5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8" name="正方形/長方形 5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9" name="正方形/長方形 5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0" name="テキスト ボックス 5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1" name="直線コネクタ 5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92" name="直線コネクタ 5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3" name="テキスト ボックス 5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4" name="直線コネクタ 5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5" name="テキスト ボックス 5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6" name="直線コネクタ 5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7" name="テキスト ボックス 5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8" name="直線コネクタ 5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9" name="テキスト ボックス 5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1" name="テキスト ボックス 6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03" name="直線コネクタ 602"/>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0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05" name="直線コネクタ 60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06"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07" name="直線コネクタ 606"/>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08"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09" name="フローチャート: 判断 608"/>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10" name="フローチャート: 判断 609"/>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60215</xdr:rowOff>
    </xdr:from>
    <xdr:ext cx="469744" cy="259045"/>
    <xdr:sp macro="" textlink="">
      <xdr:nvSpPr>
        <xdr:cNvPr id="611" name="n_1ave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152654</xdr:rowOff>
    </xdr:from>
    <xdr:to>
      <xdr:col>107</xdr:col>
      <xdr:colOff>101600</xdr:colOff>
      <xdr:row>62</xdr:row>
      <xdr:rowOff>82804</xdr:rowOff>
    </xdr:to>
    <xdr:sp macro="" textlink="">
      <xdr:nvSpPr>
        <xdr:cNvPr id="612" name="フローチャート: 判断 611"/>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73931</xdr:rowOff>
    </xdr:from>
    <xdr:ext cx="469744" cy="259045"/>
    <xdr:sp macro="" textlink="">
      <xdr:nvSpPr>
        <xdr:cNvPr id="613" name="n_2aveValue【保健センター・保健所】&#10;一人当たり面積"/>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45212</xdr:rowOff>
    </xdr:from>
    <xdr:to>
      <xdr:col>102</xdr:col>
      <xdr:colOff>165100</xdr:colOff>
      <xdr:row>62</xdr:row>
      <xdr:rowOff>146812</xdr:rowOff>
    </xdr:to>
    <xdr:sp macro="" textlink="">
      <xdr:nvSpPr>
        <xdr:cNvPr id="614" name="フローチャート: 判断 613"/>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137939</xdr:rowOff>
    </xdr:from>
    <xdr:ext cx="469744" cy="259045"/>
    <xdr:sp macro="" textlink="">
      <xdr:nvSpPr>
        <xdr:cNvPr id="615" name="n_3ave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6" name="テキスト ボックス 6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7" name="テキスト ボックス 6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8" name="テキスト ボックス 6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9" name="テキスト ボックス 6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0" name="テキスト ボックス 6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102362</xdr:rowOff>
    </xdr:from>
    <xdr:to>
      <xdr:col>112</xdr:col>
      <xdr:colOff>38100</xdr:colOff>
      <xdr:row>60</xdr:row>
      <xdr:rowOff>32512</xdr:rowOff>
    </xdr:to>
    <xdr:sp macro="" textlink="">
      <xdr:nvSpPr>
        <xdr:cNvPr id="621" name="楕円 620"/>
        <xdr:cNvSpPr/>
      </xdr:nvSpPr>
      <xdr:spPr>
        <a:xfrm>
          <a:off x="21272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622" name="楕円 621"/>
        <xdr:cNvSpPr/>
      </xdr:nvSpPr>
      <xdr:spPr>
        <a:xfrm>
          <a:off x="2038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153162</xdr:rowOff>
    </xdr:from>
    <xdr:to>
      <xdr:col>111</xdr:col>
      <xdr:colOff>177800</xdr:colOff>
      <xdr:row>60</xdr:row>
      <xdr:rowOff>0</xdr:rowOff>
    </xdr:to>
    <xdr:cxnSp macro="">
      <xdr:nvCxnSpPr>
        <xdr:cNvPr id="623" name="直線コネクタ 622"/>
        <xdr:cNvCxnSpPr/>
      </xdr:nvCxnSpPr>
      <xdr:spPr>
        <a:xfrm flipV="1">
          <a:off x="20434300" y="102687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138938</xdr:rowOff>
    </xdr:from>
    <xdr:to>
      <xdr:col>102</xdr:col>
      <xdr:colOff>165100</xdr:colOff>
      <xdr:row>60</xdr:row>
      <xdr:rowOff>69088</xdr:rowOff>
    </xdr:to>
    <xdr:sp macro="" textlink="">
      <xdr:nvSpPr>
        <xdr:cNvPr id="624" name="楕円 623"/>
        <xdr:cNvSpPr/>
      </xdr:nvSpPr>
      <xdr:spPr>
        <a:xfrm>
          <a:off x="19494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0</xdr:rowOff>
    </xdr:from>
    <xdr:to>
      <xdr:col>107</xdr:col>
      <xdr:colOff>50800</xdr:colOff>
      <xdr:row>60</xdr:row>
      <xdr:rowOff>18288</xdr:rowOff>
    </xdr:to>
    <xdr:cxnSp macro="">
      <xdr:nvCxnSpPr>
        <xdr:cNvPr id="625" name="直線コネクタ 624"/>
        <xdr:cNvCxnSpPr/>
      </xdr:nvCxnSpPr>
      <xdr:spPr>
        <a:xfrm flipV="1">
          <a:off x="19545300" y="102870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49039</xdr:rowOff>
    </xdr:from>
    <xdr:ext cx="469744" cy="259045"/>
    <xdr:sp macro="" textlink="">
      <xdr:nvSpPr>
        <xdr:cNvPr id="626" name="n_1mainValue【保健センター・保健所】&#10;一人当たり面積"/>
        <xdr:cNvSpPr txBox="1"/>
      </xdr:nvSpPr>
      <xdr:spPr>
        <a:xfrm>
          <a:off x="210757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627" name="n_2main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85615</xdr:rowOff>
    </xdr:from>
    <xdr:ext cx="469744" cy="259045"/>
    <xdr:sp macro="" textlink="">
      <xdr:nvSpPr>
        <xdr:cNvPr id="628" name="n_3mainValue【保健センター・保健所】&#10;一人当たり面積"/>
        <xdr:cNvSpPr txBox="1"/>
      </xdr:nvSpPr>
      <xdr:spPr>
        <a:xfrm>
          <a:off x="19310427" y="100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0" name="テキスト ボックス 63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0" name="テキスト ボックス 64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2" name="テキスト ボックス 6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54" name="直線コネクタ 653"/>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55"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56" name="直線コネクタ 655"/>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8" name="直線コネクタ 65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659" name="【消防施設】&#10;有形固定資産減価償却率平均値テキスト"/>
        <xdr:cNvSpPr txBox="1"/>
      </xdr:nvSpPr>
      <xdr:spPr>
        <a:xfrm>
          <a:off x="16357600"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60" name="フローチャート: 判断 659"/>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61" name="フローチャート: 判断 660"/>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59707</xdr:rowOff>
    </xdr:from>
    <xdr:ext cx="405111" cy="259045"/>
    <xdr:sp macro="" textlink="">
      <xdr:nvSpPr>
        <xdr:cNvPr id="662"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55880</xdr:rowOff>
    </xdr:from>
    <xdr:to>
      <xdr:col>76</xdr:col>
      <xdr:colOff>165100</xdr:colOff>
      <xdr:row>81</xdr:row>
      <xdr:rowOff>157480</xdr:rowOff>
    </xdr:to>
    <xdr:sp macro="" textlink="">
      <xdr:nvSpPr>
        <xdr:cNvPr id="663" name="フローチャート: 判断 662"/>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148607</xdr:rowOff>
    </xdr:from>
    <xdr:ext cx="405111" cy="259045"/>
    <xdr:sp macro="" textlink="">
      <xdr:nvSpPr>
        <xdr:cNvPr id="664" name="n_2aveValue【消防施設】&#10;有形固定資産減価償却率"/>
        <xdr:cNvSpPr txBox="1"/>
      </xdr:nvSpPr>
      <xdr:spPr>
        <a:xfrm>
          <a:off x="14389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665" name="フローチャート: 判断 664"/>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115225</xdr:rowOff>
    </xdr:from>
    <xdr:ext cx="405111" cy="259045"/>
    <xdr:sp macro="" textlink="">
      <xdr:nvSpPr>
        <xdr:cNvPr id="666" name="n_3aveValue【消防施設】&#10;有形固定資産減価償却率"/>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5262</xdr:rowOff>
    </xdr:from>
    <xdr:to>
      <xdr:col>81</xdr:col>
      <xdr:colOff>101600</xdr:colOff>
      <xdr:row>81</xdr:row>
      <xdr:rowOff>106862</xdr:rowOff>
    </xdr:to>
    <xdr:sp macro="" textlink="">
      <xdr:nvSpPr>
        <xdr:cNvPr id="672" name="楕円 671"/>
        <xdr:cNvSpPr/>
      </xdr:nvSpPr>
      <xdr:spPr>
        <a:xfrm>
          <a:off x="15430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50981</xdr:rowOff>
    </xdr:from>
    <xdr:to>
      <xdr:col>76</xdr:col>
      <xdr:colOff>165100</xdr:colOff>
      <xdr:row>81</xdr:row>
      <xdr:rowOff>152581</xdr:rowOff>
    </xdr:to>
    <xdr:sp macro="" textlink="">
      <xdr:nvSpPr>
        <xdr:cNvPr id="673" name="楕円 672"/>
        <xdr:cNvSpPr/>
      </xdr:nvSpPr>
      <xdr:spPr>
        <a:xfrm>
          <a:off x="14541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56062</xdr:rowOff>
    </xdr:from>
    <xdr:to>
      <xdr:col>81</xdr:col>
      <xdr:colOff>50800</xdr:colOff>
      <xdr:row>81</xdr:row>
      <xdr:rowOff>101781</xdr:rowOff>
    </xdr:to>
    <xdr:cxnSp macro="">
      <xdr:nvCxnSpPr>
        <xdr:cNvPr id="674" name="直線コネクタ 673"/>
        <xdr:cNvCxnSpPr/>
      </xdr:nvCxnSpPr>
      <xdr:spPr>
        <a:xfrm flipV="1">
          <a:off x="14592300" y="139435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5" name="楕円 674"/>
        <xdr:cNvSpPr/>
      </xdr:nvSpPr>
      <xdr:spPr>
        <a:xfrm>
          <a:off x="13652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101781</xdr:rowOff>
    </xdr:from>
    <xdr:to>
      <xdr:col>76</xdr:col>
      <xdr:colOff>114300</xdr:colOff>
      <xdr:row>81</xdr:row>
      <xdr:rowOff>134438</xdr:rowOff>
    </xdr:to>
    <xdr:cxnSp macro="">
      <xdr:nvCxnSpPr>
        <xdr:cNvPr id="676" name="直線コネクタ 675"/>
        <xdr:cNvCxnSpPr/>
      </xdr:nvCxnSpPr>
      <xdr:spPr>
        <a:xfrm flipV="1">
          <a:off x="13703300" y="13989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97989</xdr:rowOff>
    </xdr:from>
    <xdr:ext cx="405111" cy="259045"/>
    <xdr:sp macro="" textlink="">
      <xdr:nvSpPr>
        <xdr:cNvPr id="677" name="n_1mainValue【消防施設】&#10;有形固定資産減価償却率"/>
        <xdr:cNvSpPr txBox="1"/>
      </xdr:nvSpPr>
      <xdr:spPr>
        <a:xfrm>
          <a:off x="152660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169108</xdr:rowOff>
    </xdr:from>
    <xdr:ext cx="405111" cy="259045"/>
    <xdr:sp macro="" textlink="">
      <xdr:nvSpPr>
        <xdr:cNvPr id="678" name="n_2mainValue【消防施設】&#10;有形固定資産減価償却率"/>
        <xdr:cNvSpPr txBox="1"/>
      </xdr:nvSpPr>
      <xdr:spPr>
        <a:xfrm>
          <a:off x="14389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679" name="n_3main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03" name="直線コネクタ 702"/>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04"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05" name="直線コネクタ 704"/>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06"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07" name="直線コネクタ 706"/>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108221</xdr:rowOff>
    </xdr:from>
    <xdr:ext cx="469744" cy="259045"/>
    <xdr:sp macro="" textlink="">
      <xdr:nvSpPr>
        <xdr:cNvPr id="708" name="【消防施設】&#10;一人当たり面積平均値テキスト"/>
        <xdr:cNvSpPr txBox="1"/>
      </xdr:nvSpPr>
      <xdr:spPr>
        <a:xfrm>
          <a:off x="22199600" y="14681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09" name="フローチャート: 判断 708"/>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10" name="フローチャート: 判断 709"/>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51071</xdr:rowOff>
    </xdr:from>
    <xdr:ext cx="469744" cy="259045"/>
    <xdr:sp macro="" textlink="">
      <xdr:nvSpPr>
        <xdr:cNvPr id="711" name="n_1aveValue【消防施設】&#10;一人当たり面積"/>
        <xdr:cNvSpPr txBox="1"/>
      </xdr:nvSpPr>
      <xdr:spPr>
        <a:xfrm>
          <a:off x="210757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166370</xdr:rowOff>
    </xdr:from>
    <xdr:to>
      <xdr:col>107</xdr:col>
      <xdr:colOff>101600</xdr:colOff>
      <xdr:row>86</xdr:row>
      <xdr:rowOff>96520</xdr:rowOff>
    </xdr:to>
    <xdr:sp macro="" textlink="">
      <xdr:nvSpPr>
        <xdr:cNvPr id="712" name="フローチャート: 判断 711"/>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87647</xdr:rowOff>
    </xdr:from>
    <xdr:ext cx="469744" cy="259045"/>
    <xdr:sp macro="" textlink="">
      <xdr:nvSpPr>
        <xdr:cNvPr id="713" name="n_2aveValue【消防施設】&#10;一人当たり面積"/>
        <xdr:cNvSpPr txBox="1"/>
      </xdr:nvSpPr>
      <xdr:spPr>
        <a:xfrm>
          <a:off x="20199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170942</xdr:rowOff>
    </xdr:from>
    <xdr:to>
      <xdr:col>102</xdr:col>
      <xdr:colOff>165100</xdr:colOff>
      <xdr:row>86</xdr:row>
      <xdr:rowOff>101092</xdr:rowOff>
    </xdr:to>
    <xdr:sp macro="" textlink="">
      <xdr:nvSpPr>
        <xdr:cNvPr id="714" name="フローチャート: 判断 713"/>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92219</xdr:rowOff>
    </xdr:from>
    <xdr:ext cx="469744" cy="259045"/>
    <xdr:sp macro="" textlink="">
      <xdr:nvSpPr>
        <xdr:cNvPr id="715" name="n_3aveValue【消防施設】&#10;一人当たり面積"/>
        <xdr:cNvSpPr txBox="1"/>
      </xdr:nvSpPr>
      <xdr:spPr>
        <a:xfrm>
          <a:off x="19310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70358</xdr:rowOff>
    </xdr:from>
    <xdr:to>
      <xdr:col>112</xdr:col>
      <xdr:colOff>38100</xdr:colOff>
      <xdr:row>86</xdr:row>
      <xdr:rowOff>508</xdr:rowOff>
    </xdr:to>
    <xdr:sp macro="" textlink="">
      <xdr:nvSpPr>
        <xdr:cNvPr id="721" name="楕円 720"/>
        <xdr:cNvSpPr/>
      </xdr:nvSpPr>
      <xdr:spPr>
        <a:xfrm>
          <a:off x="212725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66548</xdr:rowOff>
    </xdr:from>
    <xdr:to>
      <xdr:col>107</xdr:col>
      <xdr:colOff>101600</xdr:colOff>
      <xdr:row>85</xdr:row>
      <xdr:rowOff>168148</xdr:rowOff>
    </xdr:to>
    <xdr:sp macro="" textlink="">
      <xdr:nvSpPr>
        <xdr:cNvPr id="722" name="楕円 721"/>
        <xdr:cNvSpPr/>
      </xdr:nvSpPr>
      <xdr:spPr>
        <a:xfrm>
          <a:off x="20383500" y="146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117348</xdr:rowOff>
    </xdr:from>
    <xdr:to>
      <xdr:col>111</xdr:col>
      <xdr:colOff>177800</xdr:colOff>
      <xdr:row>85</xdr:row>
      <xdr:rowOff>121158</xdr:rowOff>
    </xdr:to>
    <xdr:cxnSp macro="">
      <xdr:nvCxnSpPr>
        <xdr:cNvPr id="723" name="直線コネクタ 722"/>
        <xdr:cNvCxnSpPr/>
      </xdr:nvCxnSpPr>
      <xdr:spPr>
        <a:xfrm>
          <a:off x="20434300" y="1469059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70358</xdr:rowOff>
    </xdr:from>
    <xdr:to>
      <xdr:col>102</xdr:col>
      <xdr:colOff>165100</xdr:colOff>
      <xdr:row>86</xdr:row>
      <xdr:rowOff>508</xdr:rowOff>
    </xdr:to>
    <xdr:sp macro="" textlink="">
      <xdr:nvSpPr>
        <xdr:cNvPr id="724" name="楕円 723"/>
        <xdr:cNvSpPr/>
      </xdr:nvSpPr>
      <xdr:spPr>
        <a:xfrm>
          <a:off x="194945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117348</xdr:rowOff>
    </xdr:from>
    <xdr:to>
      <xdr:col>107</xdr:col>
      <xdr:colOff>50800</xdr:colOff>
      <xdr:row>85</xdr:row>
      <xdr:rowOff>121158</xdr:rowOff>
    </xdr:to>
    <xdr:cxnSp macro="">
      <xdr:nvCxnSpPr>
        <xdr:cNvPr id="725" name="直線コネクタ 724"/>
        <xdr:cNvCxnSpPr/>
      </xdr:nvCxnSpPr>
      <xdr:spPr>
        <a:xfrm flipV="1">
          <a:off x="19545300" y="1469059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17035</xdr:rowOff>
    </xdr:from>
    <xdr:ext cx="469744" cy="259045"/>
    <xdr:sp macro="" textlink="">
      <xdr:nvSpPr>
        <xdr:cNvPr id="726" name="n_1mainValue【消防施設】&#10;一人当たり面積"/>
        <xdr:cNvSpPr txBox="1"/>
      </xdr:nvSpPr>
      <xdr:spPr>
        <a:xfrm>
          <a:off x="21075727" y="1441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13225</xdr:rowOff>
    </xdr:from>
    <xdr:ext cx="469744" cy="259045"/>
    <xdr:sp macro="" textlink="">
      <xdr:nvSpPr>
        <xdr:cNvPr id="727" name="n_2mainValue【消防施設】&#10;一人当たり面積"/>
        <xdr:cNvSpPr txBox="1"/>
      </xdr:nvSpPr>
      <xdr:spPr>
        <a:xfrm>
          <a:off x="20199427" y="1441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17035</xdr:rowOff>
    </xdr:from>
    <xdr:ext cx="469744" cy="259045"/>
    <xdr:sp macro="" textlink="">
      <xdr:nvSpPr>
        <xdr:cNvPr id="728" name="n_3mainValue【消防施設】&#10;一人当たり面積"/>
        <xdr:cNvSpPr txBox="1"/>
      </xdr:nvSpPr>
      <xdr:spPr>
        <a:xfrm>
          <a:off x="19310427" y="1441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0" name="テキスト ボックス 73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0" name="テキスト ボックス 74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2" name="テキスト ボックス 7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54" name="直線コネクタ 753"/>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55"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56" name="直線コネクタ 755"/>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57"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758" name="直線コネクタ 757"/>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759"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60" name="フローチャート: 判断 759"/>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761" name="フローチャート: 判断 760"/>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150784</xdr:rowOff>
    </xdr:from>
    <xdr:ext cx="405111" cy="259045"/>
    <xdr:sp macro="" textlink="">
      <xdr:nvSpPr>
        <xdr:cNvPr id="762" name="n_1aveValue【庁舎】&#10;有形固定資産減価償却率"/>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763" name="フローチャート: 判断 762"/>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764"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10705</xdr:rowOff>
    </xdr:from>
    <xdr:to>
      <xdr:col>72</xdr:col>
      <xdr:colOff>38100</xdr:colOff>
      <xdr:row>103</xdr:row>
      <xdr:rowOff>112305</xdr:rowOff>
    </xdr:to>
    <xdr:sp macro="" textlink="">
      <xdr:nvSpPr>
        <xdr:cNvPr id="765" name="フローチャート: 判断 764"/>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103432</xdr:rowOff>
    </xdr:from>
    <xdr:ext cx="405111" cy="259045"/>
    <xdr:sp macro="" textlink="">
      <xdr:nvSpPr>
        <xdr:cNvPr id="766" name="n_3aveValue【庁舎】&#10;有形固定資産減価償却率"/>
        <xdr:cNvSpPr txBox="1"/>
      </xdr:nvSpPr>
      <xdr:spPr>
        <a:xfrm>
          <a:off x="13500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5806</xdr:rowOff>
    </xdr:from>
    <xdr:to>
      <xdr:col>81</xdr:col>
      <xdr:colOff>101600</xdr:colOff>
      <xdr:row>100</xdr:row>
      <xdr:rowOff>107406</xdr:rowOff>
    </xdr:to>
    <xdr:sp macro="" textlink="">
      <xdr:nvSpPr>
        <xdr:cNvPr id="772" name="楕円 771"/>
        <xdr:cNvSpPr/>
      </xdr:nvSpPr>
      <xdr:spPr>
        <a:xfrm>
          <a:off x="154305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28666</xdr:rowOff>
    </xdr:from>
    <xdr:to>
      <xdr:col>76</xdr:col>
      <xdr:colOff>165100</xdr:colOff>
      <xdr:row>100</xdr:row>
      <xdr:rowOff>130266</xdr:rowOff>
    </xdr:to>
    <xdr:sp macro="" textlink="">
      <xdr:nvSpPr>
        <xdr:cNvPr id="773" name="楕円 772"/>
        <xdr:cNvSpPr/>
      </xdr:nvSpPr>
      <xdr:spPr>
        <a:xfrm>
          <a:off x="145415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56606</xdr:rowOff>
    </xdr:from>
    <xdr:to>
      <xdr:col>81</xdr:col>
      <xdr:colOff>50800</xdr:colOff>
      <xdr:row>100</xdr:row>
      <xdr:rowOff>79466</xdr:rowOff>
    </xdr:to>
    <xdr:cxnSp macro="">
      <xdr:nvCxnSpPr>
        <xdr:cNvPr id="774" name="直線コネクタ 773"/>
        <xdr:cNvCxnSpPr/>
      </xdr:nvCxnSpPr>
      <xdr:spPr>
        <a:xfrm flipV="1">
          <a:off x="14592300" y="172016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40095</xdr:rowOff>
    </xdr:from>
    <xdr:to>
      <xdr:col>72</xdr:col>
      <xdr:colOff>38100</xdr:colOff>
      <xdr:row>100</xdr:row>
      <xdr:rowOff>141695</xdr:rowOff>
    </xdr:to>
    <xdr:sp macro="" textlink="">
      <xdr:nvSpPr>
        <xdr:cNvPr id="775" name="楕円 774"/>
        <xdr:cNvSpPr/>
      </xdr:nvSpPr>
      <xdr:spPr>
        <a:xfrm>
          <a:off x="13652500" y="171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79466</xdr:rowOff>
    </xdr:from>
    <xdr:to>
      <xdr:col>76</xdr:col>
      <xdr:colOff>114300</xdr:colOff>
      <xdr:row>100</xdr:row>
      <xdr:rowOff>90895</xdr:rowOff>
    </xdr:to>
    <xdr:cxnSp macro="">
      <xdr:nvCxnSpPr>
        <xdr:cNvPr id="776" name="直線コネクタ 775"/>
        <xdr:cNvCxnSpPr/>
      </xdr:nvCxnSpPr>
      <xdr:spPr>
        <a:xfrm flipV="1">
          <a:off x="13703300" y="1722446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123933</xdr:rowOff>
    </xdr:from>
    <xdr:ext cx="405111" cy="259045"/>
    <xdr:sp macro="" textlink="">
      <xdr:nvSpPr>
        <xdr:cNvPr id="777" name="n_1mainValue【庁舎】&#10;有形固定資産減価償却率"/>
        <xdr:cNvSpPr txBox="1"/>
      </xdr:nvSpPr>
      <xdr:spPr>
        <a:xfrm>
          <a:off x="15266044" y="1692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146793</xdr:rowOff>
    </xdr:from>
    <xdr:ext cx="405111" cy="259045"/>
    <xdr:sp macro="" textlink="">
      <xdr:nvSpPr>
        <xdr:cNvPr id="778" name="n_2mainValue【庁舎】&#10;有形固定資産減価償却率"/>
        <xdr:cNvSpPr txBox="1"/>
      </xdr:nvSpPr>
      <xdr:spPr>
        <a:xfrm>
          <a:off x="14389744" y="1694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158222</xdr:rowOff>
    </xdr:from>
    <xdr:ext cx="405111" cy="259045"/>
    <xdr:sp macro="" textlink="">
      <xdr:nvSpPr>
        <xdr:cNvPr id="779" name="n_3mainValue【庁舎】&#10;有形固定資産減価償却率"/>
        <xdr:cNvSpPr txBox="1"/>
      </xdr:nvSpPr>
      <xdr:spPr>
        <a:xfrm>
          <a:off x="13500744" y="169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0" name="直線コネクタ 7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1" name="テキスト ボックス 7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2" name="直線コネクタ 7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3" name="テキスト ボックス 7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4" name="直線コネクタ 7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5" name="テキスト ボックス 7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6" name="直線コネクタ 7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7" name="テキスト ボックス 7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8" name="直線コネクタ 7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9" name="テキスト ボックス 7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0" name="直線コネクタ 7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1" name="テキスト ボックス 8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05" name="直線コネクタ 804"/>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06"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07" name="直線コネクタ 806"/>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08"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09" name="直線コネクタ 808"/>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810" name="【庁舎】&#10;一人当たり面積平均値テキスト"/>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11" name="フローチャート: 判断 810"/>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12" name="フローチャート: 判断 811"/>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155683</xdr:rowOff>
    </xdr:from>
    <xdr:ext cx="469744" cy="259045"/>
    <xdr:sp macro="" textlink="">
      <xdr:nvSpPr>
        <xdr:cNvPr id="813"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814" name="フローチャート: 判断 813"/>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160582</xdr:rowOff>
    </xdr:from>
    <xdr:ext cx="469744" cy="259045"/>
    <xdr:sp macro="" textlink="">
      <xdr:nvSpPr>
        <xdr:cNvPr id="815"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76019</xdr:rowOff>
    </xdr:from>
    <xdr:to>
      <xdr:col>102</xdr:col>
      <xdr:colOff>165100</xdr:colOff>
      <xdr:row>107</xdr:row>
      <xdr:rowOff>6169</xdr:rowOff>
    </xdr:to>
    <xdr:sp macro="" textlink="">
      <xdr:nvSpPr>
        <xdr:cNvPr id="816" name="フローチャート: 判断 815"/>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168746</xdr:rowOff>
    </xdr:from>
    <xdr:ext cx="469744" cy="259045"/>
    <xdr:sp macro="" textlink="">
      <xdr:nvSpPr>
        <xdr:cNvPr id="817" name="n_3aveValue【庁舎】&#10;一人当たり面積"/>
        <xdr:cNvSpPr txBox="1"/>
      </xdr:nvSpPr>
      <xdr:spPr>
        <a:xfrm>
          <a:off x="19310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18" name="テキスト ボックス 8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54792</xdr:rowOff>
    </xdr:from>
    <xdr:to>
      <xdr:col>112</xdr:col>
      <xdr:colOff>38100</xdr:colOff>
      <xdr:row>104</xdr:row>
      <xdr:rowOff>156392</xdr:rowOff>
    </xdr:to>
    <xdr:sp macro="" textlink="">
      <xdr:nvSpPr>
        <xdr:cNvPr id="823" name="楕円 822"/>
        <xdr:cNvSpPr/>
      </xdr:nvSpPr>
      <xdr:spPr>
        <a:xfrm>
          <a:off x="21272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18869</xdr:rowOff>
    </xdr:from>
    <xdr:to>
      <xdr:col>107</xdr:col>
      <xdr:colOff>101600</xdr:colOff>
      <xdr:row>104</xdr:row>
      <xdr:rowOff>120469</xdr:rowOff>
    </xdr:to>
    <xdr:sp macro="" textlink="">
      <xdr:nvSpPr>
        <xdr:cNvPr id="824" name="楕円 823"/>
        <xdr:cNvSpPr/>
      </xdr:nvSpPr>
      <xdr:spPr>
        <a:xfrm>
          <a:off x="20383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69669</xdr:rowOff>
    </xdr:from>
    <xdr:to>
      <xdr:col>111</xdr:col>
      <xdr:colOff>177800</xdr:colOff>
      <xdr:row>104</xdr:row>
      <xdr:rowOff>105592</xdr:rowOff>
    </xdr:to>
    <xdr:cxnSp macro="">
      <xdr:nvCxnSpPr>
        <xdr:cNvPr id="825" name="直線コネクタ 824"/>
        <xdr:cNvCxnSpPr/>
      </xdr:nvCxnSpPr>
      <xdr:spPr>
        <a:xfrm>
          <a:off x="20434300" y="179004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40095</xdr:rowOff>
    </xdr:from>
    <xdr:to>
      <xdr:col>102</xdr:col>
      <xdr:colOff>165100</xdr:colOff>
      <xdr:row>104</xdr:row>
      <xdr:rowOff>141695</xdr:rowOff>
    </xdr:to>
    <xdr:sp macro="" textlink="">
      <xdr:nvSpPr>
        <xdr:cNvPr id="826" name="楕円 825"/>
        <xdr:cNvSpPr/>
      </xdr:nvSpPr>
      <xdr:spPr>
        <a:xfrm>
          <a:off x="19494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69669</xdr:rowOff>
    </xdr:from>
    <xdr:to>
      <xdr:col>107</xdr:col>
      <xdr:colOff>50800</xdr:colOff>
      <xdr:row>104</xdr:row>
      <xdr:rowOff>90895</xdr:rowOff>
    </xdr:to>
    <xdr:cxnSp macro="">
      <xdr:nvCxnSpPr>
        <xdr:cNvPr id="827" name="直線コネクタ 826"/>
        <xdr:cNvCxnSpPr/>
      </xdr:nvCxnSpPr>
      <xdr:spPr>
        <a:xfrm flipV="1">
          <a:off x="19545300" y="1790046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1469</xdr:rowOff>
    </xdr:from>
    <xdr:ext cx="469744" cy="259045"/>
    <xdr:sp macro="" textlink="">
      <xdr:nvSpPr>
        <xdr:cNvPr id="828" name="n_1mainValue【庁舎】&#10;一人当たり面積"/>
        <xdr:cNvSpPr txBox="1"/>
      </xdr:nvSpPr>
      <xdr:spPr>
        <a:xfrm>
          <a:off x="21075727" y="1766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136996</xdr:rowOff>
    </xdr:from>
    <xdr:ext cx="469744" cy="259045"/>
    <xdr:sp macro="" textlink="">
      <xdr:nvSpPr>
        <xdr:cNvPr id="829" name="n_2mainValue【庁舎】&#10;一人当たり面積"/>
        <xdr:cNvSpPr txBox="1"/>
      </xdr:nvSpPr>
      <xdr:spPr>
        <a:xfrm>
          <a:off x="201994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158222</xdr:rowOff>
    </xdr:from>
    <xdr:ext cx="469744" cy="259045"/>
    <xdr:sp macro="" textlink="">
      <xdr:nvSpPr>
        <xdr:cNvPr id="830" name="n_3mainValue【庁舎】&#10;一人当たり面積"/>
        <xdr:cNvSpPr txBox="1"/>
      </xdr:nvSpPr>
      <xdr:spPr>
        <a:xfrm>
          <a:off x="193104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1" name="正方形/長方形 8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2" name="正方形/長方形 8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3" name="テキスト ボックス 8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続き、有形固定資産減価償却率については、福祉施設以外は類似団体より上回っている状況であり、施設の老朽化が進んでいる建物が多いため、「三笠市公共施設等総合管理計画」などに基づき、施設の安全性等を考慮し、緊急性が高い施設から優先的に施設改修等を図る。                                              　　　　　　　　　　　　　　　　　　　　　　　　　　　　　　　　　　　　　　　　　　　　　　　　　　　　　　　　　　　　　　　　　　　　　　　　　　　　　　　　　　　　　　　　　　　　　　　　　　　　　　　　　　　　　　　　　　　　　　　　　　　福祉施設は、類似団体より有形固定資産減価償却率は低くなっているが、引続き、維持管理経費の適切な管理を行い、償却率の減少に努める。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北海道三笠市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8,562
8,541
302.52
11,020,839
10,888,861
128,831
4,678,433
10,371,799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人口の減少や全国平均を大きく上回る高齢化率（平成</a:t>
          </a:r>
          <a:r>
            <a:rPr kumimoji="1" lang="en-US" altLang="ja-JP" sz="1100" baseline="0">
              <a:solidFill>
                <a:schemeClr val="dk1"/>
              </a:solidFill>
              <a:effectLst/>
              <a:latin typeface="+mn-lt"/>
              <a:ea typeface="+mn-ea"/>
              <a:cs typeface="+mn-cs"/>
            </a:rPr>
            <a:t>31</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月</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日現在</a:t>
          </a:r>
          <a:r>
            <a:rPr kumimoji="1" lang="en-US" altLang="ja-JP" sz="1100" baseline="0">
              <a:solidFill>
                <a:schemeClr val="dk1"/>
              </a:solidFill>
              <a:effectLst/>
              <a:latin typeface="+mn-lt"/>
              <a:ea typeface="+mn-ea"/>
              <a:cs typeface="+mn-cs"/>
            </a:rPr>
            <a:t>46.3</a:t>
          </a:r>
          <a:r>
            <a:rPr kumimoji="1" lang="ja-JP" altLang="ja-JP" sz="1100" baseline="0">
              <a:solidFill>
                <a:schemeClr val="dk1"/>
              </a:solidFill>
              <a:effectLst/>
              <a:latin typeface="+mn-lt"/>
              <a:ea typeface="+mn-ea"/>
              <a:cs typeface="+mn-cs"/>
            </a:rPr>
            <a:t>％）であり、さらには中心となる産業がないことから財政基盤が弱く、類似団体平均を大きく下回る状況である。</a:t>
          </a:r>
          <a:endParaRPr lang="ja-JP" altLang="ja-JP" sz="1400">
            <a:effectLst/>
          </a:endParaRPr>
        </a:p>
        <a:p>
          <a:r>
            <a:rPr kumimoji="1" lang="ja-JP" altLang="ja-JP" sz="1100" baseline="0">
              <a:solidFill>
                <a:schemeClr val="dk1"/>
              </a:solidFill>
              <a:effectLst/>
              <a:latin typeface="+mn-lt"/>
              <a:ea typeface="+mn-ea"/>
              <a:cs typeface="+mn-cs"/>
            </a:rPr>
            <a:t>新たな産業振興の促進や移住、定住対策を促進するほか、税等の徴収強化を進めることにより歳入確保を推進し、財政基盤の強化に努める。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0" name="直線コネクタ 69"/>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146957</xdr:rowOff>
    </xdr:to>
    <xdr:cxnSp macro="">
      <xdr:nvCxnSpPr>
        <xdr:cNvPr id="73" name="直線コネクタ 72"/>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146957</xdr:rowOff>
    </xdr:to>
    <xdr:cxnSp macro="">
      <xdr:nvCxnSpPr>
        <xdr:cNvPr id="76" name="直線コネクタ 75"/>
        <xdr:cNvCxnSpPr/>
      </xdr:nvCxnSpPr>
      <xdr:spPr>
        <a:xfrm>
          <a:off x="2336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164193</xdr:rowOff>
    </xdr:to>
    <xdr:cxnSp macro="">
      <xdr:nvCxnSpPr>
        <xdr:cNvPr id="79" name="直線コネクタ 78"/>
        <xdr:cNvCxnSpPr/>
      </xdr:nvCxnSpPr>
      <xdr:spPr>
        <a:xfrm flipV="1">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5" name="楕円 94"/>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6" name="テキスト ボックス 95"/>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年度からの行財政改革の推進により、市債発行の抑制や職員数の削減など、経費削減に努めて</a:t>
          </a:r>
          <a:r>
            <a:rPr kumimoji="1" lang="ja-JP" altLang="en-US" sz="1100" baseline="0">
              <a:solidFill>
                <a:schemeClr val="dk1"/>
              </a:solidFill>
              <a:effectLst/>
              <a:latin typeface="+mn-lt"/>
              <a:ea typeface="+mn-ea"/>
              <a:cs typeface="+mn-cs"/>
            </a:rPr>
            <a:t>いるが、維持補修経費や公共施設の耐震化工事等の公債費の増加により</a:t>
          </a:r>
          <a:r>
            <a:rPr kumimoji="1" lang="en-US" altLang="ja-JP" sz="1100" baseline="0">
              <a:solidFill>
                <a:schemeClr val="dk1"/>
              </a:solidFill>
              <a:effectLst/>
              <a:latin typeface="+mn-lt"/>
              <a:ea typeface="+mn-ea"/>
              <a:cs typeface="+mn-cs"/>
            </a:rPr>
            <a:t>5</a:t>
          </a:r>
          <a:r>
            <a:rPr kumimoji="1" lang="ja-JP" altLang="en-US" sz="1100" baseline="0">
              <a:solidFill>
                <a:schemeClr val="dk1"/>
              </a:solidFill>
              <a:effectLst/>
              <a:latin typeface="+mn-lt"/>
              <a:ea typeface="+mn-ea"/>
              <a:cs typeface="+mn-cs"/>
            </a:rPr>
            <a:t>ポイント増加した。</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a:t>
          </a:r>
          <a:r>
            <a:rPr kumimoji="1" lang="ja-JP" altLang="en-US" sz="1100" baseline="0">
              <a:solidFill>
                <a:schemeClr val="dk1"/>
              </a:solidFill>
              <a:effectLst/>
              <a:latin typeface="+mn-lt"/>
              <a:ea typeface="+mn-ea"/>
              <a:cs typeface="+mn-cs"/>
            </a:rPr>
            <a:t>についても</a:t>
          </a:r>
          <a:r>
            <a:rPr kumimoji="1" lang="ja-JP" altLang="ja-JP" sz="1100" baseline="0">
              <a:solidFill>
                <a:schemeClr val="dk1"/>
              </a:solidFill>
              <a:effectLst/>
              <a:latin typeface="+mn-lt"/>
              <a:ea typeface="+mn-ea"/>
              <a:cs typeface="+mn-cs"/>
            </a:rPr>
            <a:t>引き続き経費の削減に努める。</a:t>
          </a:r>
          <a:endParaRPr lang="ja-JP" altLang="ja-JP" sz="1400">
            <a:effectLst/>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67</xdr:row>
      <xdr:rowOff>7620</xdr:rowOff>
    </xdr:to>
    <xdr:cxnSp macro="">
      <xdr:nvCxnSpPr>
        <xdr:cNvPr id="133" name="直線コネクタ 132"/>
        <xdr:cNvCxnSpPr/>
      </xdr:nvCxnSpPr>
      <xdr:spPr>
        <a:xfrm>
          <a:off x="4114800" y="11092604"/>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4"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119804</xdr:rowOff>
    </xdr:to>
    <xdr:cxnSp macro="">
      <xdr:nvCxnSpPr>
        <xdr:cNvPr id="136" name="直線コネクタ 135"/>
        <xdr:cNvCxnSpPr/>
      </xdr:nvCxnSpPr>
      <xdr:spPr>
        <a:xfrm>
          <a:off x="3225800" y="109960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64</xdr:row>
      <xdr:rowOff>71544</xdr:rowOff>
    </xdr:to>
    <xdr:cxnSp macro="">
      <xdr:nvCxnSpPr>
        <xdr:cNvPr id="139" name="直線コネクタ 138"/>
        <xdr:cNvCxnSpPr/>
      </xdr:nvCxnSpPr>
      <xdr:spPr>
        <a:xfrm flipV="1">
          <a:off x="2336800" y="109960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64</xdr:row>
      <xdr:rowOff>71544</xdr:rowOff>
    </xdr:to>
    <xdr:cxnSp macro="">
      <xdr:nvCxnSpPr>
        <xdr:cNvPr id="142" name="直線コネクタ 141"/>
        <xdr:cNvCxnSpPr/>
      </xdr:nvCxnSpPr>
      <xdr:spPr>
        <a:xfrm>
          <a:off x="1447800" y="10561744"/>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44" name="テキスト ボックス 143"/>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52" name="楕円 151"/>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100347</xdr:rowOff>
    </xdr:from>
    <xdr:ext cx="762000" cy="259045"/>
    <xdr:sp macro="" textlink="">
      <xdr:nvSpPr>
        <xdr:cNvPr id="153" name="財政構造の弾力性該当値テキスト"/>
        <xdr:cNvSpPr txBox="1"/>
      </xdr:nvSpPr>
      <xdr:spPr>
        <a:xfrm>
          <a:off x="5041900" y="114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4" name="楕円 153"/>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5" name="テキスト ボックス 154"/>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6" name="楕円 155"/>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7" name="テキスト ボックス 156"/>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8" name="楕円 157"/>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107121</xdr:rowOff>
    </xdr:from>
    <xdr:ext cx="762000" cy="259045"/>
    <xdr:sp macro="" textlink="">
      <xdr:nvSpPr>
        <xdr:cNvPr id="159" name="テキスト ボックス 158"/>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60" name="楕円 159"/>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164271</xdr:rowOff>
    </xdr:from>
    <xdr:ext cx="762000" cy="259045"/>
    <xdr:sp macro="" textlink="">
      <xdr:nvSpPr>
        <xdr:cNvPr id="161" name="テキスト ボックス 160"/>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多額な除排雪経費及び人口の減少により類似団体平均を上回る状況である。</a:t>
          </a:r>
          <a:endParaRPr lang="ja-JP" altLang="ja-JP" sz="1400">
            <a:effectLst/>
          </a:endParaRPr>
        </a:p>
        <a:p>
          <a:r>
            <a:rPr kumimoji="1" lang="ja-JP" altLang="ja-JP" sz="1100" baseline="0">
              <a:solidFill>
                <a:schemeClr val="dk1"/>
              </a:solidFill>
              <a:effectLst/>
              <a:latin typeface="+mn-lt"/>
              <a:ea typeface="+mn-ea"/>
              <a:cs typeface="+mn-cs"/>
            </a:rPr>
            <a:t>今後も行財政改革に基づき経費の削減に努める。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50569</xdr:rowOff>
    </xdr:from>
    <xdr:to>
      <xdr:col>23</xdr:col>
      <xdr:colOff>133350</xdr:colOff>
      <xdr:row>86</xdr:row>
      <xdr:rowOff>148211</xdr:rowOff>
    </xdr:to>
    <xdr:cxnSp macro="">
      <xdr:nvCxnSpPr>
        <xdr:cNvPr id="196" name="直線コネクタ 195"/>
        <xdr:cNvCxnSpPr/>
      </xdr:nvCxnSpPr>
      <xdr:spPr>
        <a:xfrm>
          <a:off x="4114800" y="14795269"/>
          <a:ext cx="838200" cy="9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107399</xdr:rowOff>
    </xdr:from>
    <xdr:ext cx="762000" cy="259045"/>
    <xdr:sp macro="" textlink="">
      <xdr:nvSpPr>
        <xdr:cNvPr id="197" name="人件費・物件費等の状況平均値テキスト"/>
        <xdr:cNvSpPr txBox="1"/>
      </xdr:nvSpPr>
      <xdr:spPr>
        <a:xfrm>
          <a:off x="5041900" y="138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87499</xdr:rowOff>
    </xdr:from>
    <xdr:to>
      <xdr:col>19</xdr:col>
      <xdr:colOff>133350</xdr:colOff>
      <xdr:row>86</xdr:row>
      <xdr:rowOff>50569</xdr:rowOff>
    </xdr:to>
    <xdr:cxnSp macro="">
      <xdr:nvCxnSpPr>
        <xdr:cNvPr id="199" name="直線コネクタ 198"/>
        <xdr:cNvCxnSpPr/>
      </xdr:nvCxnSpPr>
      <xdr:spPr>
        <a:xfrm>
          <a:off x="3225800" y="14660749"/>
          <a:ext cx="889000" cy="13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201" name="テキスト ボックス 200"/>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87499</xdr:rowOff>
    </xdr:from>
    <xdr:to>
      <xdr:col>15</xdr:col>
      <xdr:colOff>82550</xdr:colOff>
      <xdr:row>85</xdr:row>
      <xdr:rowOff>100589</xdr:rowOff>
    </xdr:to>
    <xdr:cxnSp macro="">
      <xdr:nvCxnSpPr>
        <xdr:cNvPr id="202" name="直線コネクタ 201"/>
        <xdr:cNvCxnSpPr/>
      </xdr:nvCxnSpPr>
      <xdr:spPr>
        <a:xfrm flipV="1">
          <a:off x="2336800" y="14660749"/>
          <a:ext cx="889000" cy="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8255</xdr:rowOff>
    </xdr:from>
    <xdr:ext cx="762000" cy="259045"/>
    <xdr:sp macro="" textlink="">
      <xdr:nvSpPr>
        <xdr:cNvPr id="204" name="テキスト ボックス 203"/>
        <xdr:cNvSpPr txBox="1"/>
      </xdr:nvSpPr>
      <xdr:spPr>
        <a:xfrm>
          <a:off x="2844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133457</xdr:rowOff>
    </xdr:from>
    <xdr:to>
      <xdr:col>11</xdr:col>
      <xdr:colOff>31750</xdr:colOff>
      <xdr:row>85</xdr:row>
      <xdr:rowOff>100589</xdr:rowOff>
    </xdr:to>
    <xdr:cxnSp macro="">
      <xdr:nvCxnSpPr>
        <xdr:cNvPr id="205" name="直線コネクタ 204"/>
        <xdr:cNvCxnSpPr/>
      </xdr:nvCxnSpPr>
      <xdr:spPr>
        <a:xfrm>
          <a:off x="1447800" y="14535257"/>
          <a:ext cx="889000" cy="1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139822</xdr:rowOff>
    </xdr:from>
    <xdr:ext cx="762000" cy="259045"/>
    <xdr:sp macro="" textlink="">
      <xdr:nvSpPr>
        <xdr:cNvPr id="207" name="テキスト ボックス 206"/>
        <xdr:cNvSpPr txBox="1"/>
      </xdr:nvSpPr>
      <xdr:spPr>
        <a:xfrm>
          <a:off x="1955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12510</xdr:rowOff>
    </xdr:from>
    <xdr:ext cx="762000" cy="259045"/>
    <xdr:sp macro="" textlink="">
      <xdr:nvSpPr>
        <xdr:cNvPr id="209" name="テキスト ボックス 208"/>
        <xdr:cNvSpPr txBox="1"/>
      </xdr:nvSpPr>
      <xdr:spPr>
        <a:xfrm>
          <a:off x="1066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97411</xdr:rowOff>
    </xdr:from>
    <xdr:to>
      <xdr:col>23</xdr:col>
      <xdr:colOff>184150</xdr:colOff>
      <xdr:row>87</xdr:row>
      <xdr:rowOff>27561</xdr:rowOff>
    </xdr:to>
    <xdr:sp macro="" textlink="">
      <xdr:nvSpPr>
        <xdr:cNvPr id="215" name="楕円 214"/>
        <xdr:cNvSpPr/>
      </xdr:nvSpPr>
      <xdr:spPr>
        <a:xfrm>
          <a:off x="4902200" y="148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69488</xdr:rowOff>
    </xdr:from>
    <xdr:ext cx="762000" cy="259045"/>
    <xdr:sp macro="" textlink="">
      <xdr:nvSpPr>
        <xdr:cNvPr id="216" name="人件費・物件費等の状況該当値テキスト"/>
        <xdr:cNvSpPr txBox="1"/>
      </xdr:nvSpPr>
      <xdr:spPr>
        <a:xfrm>
          <a:off x="5041900" y="1481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171219</xdr:rowOff>
    </xdr:from>
    <xdr:to>
      <xdr:col>19</xdr:col>
      <xdr:colOff>184150</xdr:colOff>
      <xdr:row>86</xdr:row>
      <xdr:rowOff>101369</xdr:rowOff>
    </xdr:to>
    <xdr:sp macro="" textlink="">
      <xdr:nvSpPr>
        <xdr:cNvPr id="217" name="楕円 216"/>
        <xdr:cNvSpPr/>
      </xdr:nvSpPr>
      <xdr:spPr>
        <a:xfrm>
          <a:off x="4064000" y="147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86146</xdr:rowOff>
    </xdr:from>
    <xdr:ext cx="736600" cy="259045"/>
    <xdr:sp macro="" textlink="">
      <xdr:nvSpPr>
        <xdr:cNvPr id="218" name="テキスト ボックス 217"/>
        <xdr:cNvSpPr txBox="1"/>
      </xdr:nvSpPr>
      <xdr:spPr>
        <a:xfrm>
          <a:off x="3733800" y="14830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36699</xdr:rowOff>
    </xdr:from>
    <xdr:to>
      <xdr:col>15</xdr:col>
      <xdr:colOff>133350</xdr:colOff>
      <xdr:row>85</xdr:row>
      <xdr:rowOff>138299</xdr:rowOff>
    </xdr:to>
    <xdr:sp macro="" textlink="">
      <xdr:nvSpPr>
        <xdr:cNvPr id="219" name="楕円 218"/>
        <xdr:cNvSpPr/>
      </xdr:nvSpPr>
      <xdr:spPr>
        <a:xfrm>
          <a:off x="3175000" y="146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123076</xdr:rowOff>
    </xdr:from>
    <xdr:ext cx="762000" cy="259045"/>
    <xdr:sp macro="" textlink="">
      <xdr:nvSpPr>
        <xdr:cNvPr id="220" name="テキスト ボックス 219"/>
        <xdr:cNvSpPr txBox="1"/>
      </xdr:nvSpPr>
      <xdr:spPr>
        <a:xfrm>
          <a:off x="2844800" y="1469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49789</xdr:rowOff>
    </xdr:from>
    <xdr:to>
      <xdr:col>11</xdr:col>
      <xdr:colOff>82550</xdr:colOff>
      <xdr:row>85</xdr:row>
      <xdr:rowOff>151389</xdr:rowOff>
    </xdr:to>
    <xdr:sp macro="" textlink="">
      <xdr:nvSpPr>
        <xdr:cNvPr id="221" name="楕円 220"/>
        <xdr:cNvSpPr/>
      </xdr:nvSpPr>
      <xdr:spPr>
        <a:xfrm>
          <a:off x="2286000" y="146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136166</xdr:rowOff>
    </xdr:from>
    <xdr:ext cx="762000" cy="259045"/>
    <xdr:sp macro="" textlink="">
      <xdr:nvSpPr>
        <xdr:cNvPr id="222" name="テキスト ボックス 221"/>
        <xdr:cNvSpPr txBox="1"/>
      </xdr:nvSpPr>
      <xdr:spPr>
        <a:xfrm>
          <a:off x="1955800" y="1470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82657</xdr:rowOff>
    </xdr:from>
    <xdr:to>
      <xdr:col>7</xdr:col>
      <xdr:colOff>31750</xdr:colOff>
      <xdr:row>85</xdr:row>
      <xdr:rowOff>12807</xdr:rowOff>
    </xdr:to>
    <xdr:sp macro="" textlink="">
      <xdr:nvSpPr>
        <xdr:cNvPr id="223" name="楕円 222"/>
        <xdr:cNvSpPr/>
      </xdr:nvSpPr>
      <xdr:spPr>
        <a:xfrm>
          <a:off x="1397000" y="1448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169034</xdr:rowOff>
    </xdr:from>
    <xdr:ext cx="762000" cy="259045"/>
    <xdr:sp macro="" textlink="">
      <xdr:nvSpPr>
        <xdr:cNvPr id="224" name="テキスト ボックス 223"/>
        <xdr:cNvSpPr txBox="1"/>
      </xdr:nvSpPr>
      <xdr:spPr>
        <a:xfrm>
          <a:off x="1066800" y="1457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年度以降国家公務員の給与改定特例法の終了に伴い国を下回る水準で推移している。</a:t>
          </a:r>
          <a:endParaRPr lang="ja-JP" altLang="ja-JP" sz="1400">
            <a:effectLst/>
          </a:endParaRPr>
        </a:p>
        <a:p>
          <a:r>
            <a:rPr kumimoji="1" lang="ja-JP" altLang="ja-JP" sz="1100" baseline="0">
              <a:solidFill>
                <a:schemeClr val="dk1"/>
              </a:solidFill>
              <a:effectLst/>
              <a:latin typeface="+mn-lt"/>
              <a:ea typeface="+mn-ea"/>
              <a:cs typeface="+mn-cs"/>
            </a:rPr>
            <a:t>給与体系については国に準拠しているが、類似団体平均と同数値となっている。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28928</xdr:rowOff>
    </xdr:to>
    <xdr:cxnSp macro="">
      <xdr:nvCxnSpPr>
        <xdr:cNvPr id="258" name="直線コネクタ 257"/>
        <xdr:cNvCxnSpPr/>
      </xdr:nvCxnSpPr>
      <xdr:spPr>
        <a:xfrm>
          <a:off x="16179800" y="1440391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9"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2116</xdr:rowOff>
    </xdr:to>
    <xdr:cxnSp macro="">
      <xdr:nvCxnSpPr>
        <xdr:cNvPr id="261" name="直線コネクタ 260"/>
        <xdr:cNvCxnSpPr/>
      </xdr:nvCxnSpPr>
      <xdr:spPr>
        <a:xfrm>
          <a:off x="15290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42334</xdr:rowOff>
    </xdr:to>
    <xdr:cxnSp macro="">
      <xdr:nvCxnSpPr>
        <xdr:cNvPr id="264" name="直線コネクタ 263"/>
        <xdr:cNvCxnSpPr/>
      </xdr:nvCxnSpPr>
      <xdr:spPr>
        <a:xfrm flipV="1">
          <a:off x="14401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42334</xdr:rowOff>
    </xdr:to>
    <xdr:cxnSp macro="">
      <xdr:nvCxnSpPr>
        <xdr:cNvPr id="267" name="直線コネクタ 266"/>
        <xdr:cNvCxnSpPr/>
      </xdr:nvCxnSpPr>
      <xdr:spPr>
        <a:xfrm>
          <a:off x="13512800" y="144173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9" name="テキスト ボックス 268"/>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7" name="楕円 276"/>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121655</xdr:rowOff>
    </xdr:from>
    <xdr:ext cx="762000" cy="259045"/>
    <xdr:sp macro="" textlink="">
      <xdr:nvSpPr>
        <xdr:cNvPr id="278" name="給与水準   （国との比較）該当値テキスト"/>
        <xdr:cNvSpPr txBox="1"/>
      </xdr:nvSpPr>
      <xdr:spPr>
        <a:xfrm>
          <a:off x="17106900" y="143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9" name="楕円 278"/>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80" name="テキスト ボックス 279"/>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1" name="楕円 280"/>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82" name="テキスト ボックス 28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3" name="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84" name="テキスト ボックス 283"/>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5" name="楕円 284"/>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86" name="テキスト ボックス 28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年度からの行財政改革の推進により退職者不補充などで一定の改善効果が表れていたが、平成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年度以降市立高校開校に係る教員の採用等により職員数が増加したこと及び人口の減少により、対人口職員数が増加している。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81838</xdr:rowOff>
    </xdr:from>
    <xdr:to>
      <xdr:col>81</xdr:col>
      <xdr:colOff>44450</xdr:colOff>
      <xdr:row>64</xdr:row>
      <xdr:rowOff>95834</xdr:rowOff>
    </xdr:to>
    <xdr:cxnSp macro="">
      <xdr:nvCxnSpPr>
        <xdr:cNvPr id="318" name="直線コネクタ 317"/>
        <xdr:cNvCxnSpPr/>
      </xdr:nvCxnSpPr>
      <xdr:spPr>
        <a:xfrm>
          <a:off x="16179800" y="11054638"/>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26230</xdr:rowOff>
    </xdr:from>
    <xdr:ext cx="762000" cy="259045"/>
    <xdr:sp macro="" textlink="">
      <xdr:nvSpPr>
        <xdr:cNvPr id="319" name="定員管理の状況平均値テキスト"/>
        <xdr:cNvSpPr txBox="1"/>
      </xdr:nvSpPr>
      <xdr:spPr>
        <a:xfrm>
          <a:off x="17106900" y="1031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52883</xdr:rowOff>
    </xdr:from>
    <xdr:to>
      <xdr:col>77</xdr:col>
      <xdr:colOff>44450</xdr:colOff>
      <xdr:row>64</xdr:row>
      <xdr:rowOff>81838</xdr:rowOff>
    </xdr:to>
    <xdr:cxnSp macro="">
      <xdr:nvCxnSpPr>
        <xdr:cNvPr id="321" name="直線コネクタ 320"/>
        <xdr:cNvCxnSpPr/>
      </xdr:nvCxnSpPr>
      <xdr:spPr>
        <a:xfrm>
          <a:off x="15290800" y="11025683"/>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124858</xdr:rowOff>
    </xdr:from>
    <xdr:ext cx="736600" cy="259045"/>
    <xdr:sp macro="" textlink="">
      <xdr:nvSpPr>
        <xdr:cNvPr id="323" name="テキスト ボックス 322"/>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17170</xdr:rowOff>
    </xdr:from>
    <xdr:to>
      <xdr:col>72</xdr:col>
      <xdr:colOff>203200</xdr:colOff>
      <xdr:row>64</xdr:row>
      <xdr:rowOff>52883</xdr:rowOff>
    </xdr:to>
    <xdr:cxnSp macro="">
      <xdr:nvCxnSpPr>
        <xdr:cNvPr id="324" name="直線コネクタ 323"/>
        <xdr:cNvCxnSpPr/>
      </xdr:nvCxnSpPr>
      <xdr:spPr>
        <a:xfrm>
          <a:off x="14401800" y="10989970"/>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6" name="テキスト ボックス 325"/>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126365</xdr:rowOff>
    </xdr:from>
    <xdr:to>
      <xdr:col>68</xdr:col>
      <xdr:colOff>152400</xdr:colOff>
      <xdr:row>64</xdr:row>
      <xdr:rowOff>17170</xdr:rowOff>
    </xdr:to>
    <xdr:cxnSp macro="">
      <xdr:nvCxnSpPr>
        <xdr:cNvPr id="327" name="直線コネクタ 326"/>
        <xdr:cNvCxnSpPr/>
      </xdr:nvCxnSpPr>
      <xdr:spPr>
        <a:xfrm>
          <a:off x="13512800" y="10927715"/>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97832</xdr:rowOff>
    </xdr:from>
    <xdr:ext cx="762000" cy="259045"/>
    <xdr:sp macro="" textlink="">
      <xdr:nvSpPr>
        <xdr:cNvPr id="329" name="テキスト ボックス 328"/>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126788</xdr:rowOff>
    </xdr:from>
    <xdr:ext cx="762000" cy="259045"/>
    <xdr:sp macro="" textlink="">
      <xdr:nvSpPr>
        <xdr:cNvPr id="331" name="テキスト ボックス 330"/>
        <xdr:cNvSpPr txBox="1"/>
      </xdr:nvSpPr>
      <xdr:spPr>
        <a:xfrm>
          <a:off x="13131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45034</xdr:rowOff>
    </xdr:from>
    <xdr:to>
      <xdr:col>81</xdr:col>
      <xdr:colOff>95250</xdr:colOff>
      <xdr:row>64</xdr:row>
      <xdr:rowOff>146634</xdr:rowOff>
    </xdr:to>
    <xdr:sp macro="" textlink="">
      <xdr:nvSpPr>
        <xdr:cNvPr id="337" name="楕円 336"/>
        <xdr:cNvSpPr/>
      </xdr:nvSpPr>
      <xdr:spPr>
        <a:xfrm>
          <a:off x="16967200" y="110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17111</xdr:rowOff>
    </xdr:from>
    <xdr:ext cx="762000" cy="259045"/>
    <xdr:sp macro="" textlink="">
      <xdr:nvSpPr>
        <xdr:cNvPr id="338" name="定員管理の状況該当値テキスト"/>
        <xdr:cNvSpPr txBox="1"/>
      </xdr:nvSpPr>
      <xdr:spPr>
        <a:xfrm>
          <a:off x="17106900" y="1098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31038</xdr:rowOff>
    </xdr:from>
    <xdr:to>
      <xdr:col>77</xdr:col>
      <xdr:colOff>95250</xdr:colOff>
      <xdr:row>64</xdr:row>
      <xdr:rowOff>132638</xdr:rowOff>
    </xdr:to>
    <xdr:sp macro="" textlink="">
      <xdr:nvSpPr>
        <xdr:cNvPr id="339" name="楕円 338"/>
        <xdr:cNvSpPr/>
      </xdr:nvSpPr>
      <xdr:spPr>
        <a:xfrm>
          <a:off x="16129000" y="110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117415</xdr:rowOff>
    </xdr:from>
    <xdr:ext cx="736600" cy="259045"/>
    <xdr:sp macro="" textlink="">
      <xdr:nvSpPr>
        <xdr:cNvPr id="340" name="テキスト ボックス 339"/>
        <xdr:cNvSpPr txBox="1"/>
      </xdr:nvSpPr>
      <xdr:spPr>
        <a:xfrm>
          <a:off x="15798800" y="1109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2083</xdr:rowOff>
    </xdr:from>
    <xdr:to>
      <xdr:col>73</xdr:col>
      <xdr:colOff>44450</xdr:colOff>
      <xdr:row>64</xdr:row>
      <xdr:rowOff>103683</xdr:rowOff>
    </xdr:to>
    <xdr:sp macro="" textlink="">
      <xdr:nvSpPr>
        <xdr:cNvPr id="341" name="楕円 340"/>
        <xdr:cNvSpPr/>
      </xdr:nvSpPr>
      <xdr:spPr>
        <a:xfrm>
          <a:off x="15240000" y="109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88460</xdr:rowOff>
    </xdr:from>
    <xdr:ext cx="762000" cy="259045"/>
    <xdr:sp macro="" textlink="">
      <xdr:nvSpPr>
        <xdr:cNvPr id="342" name="テキスト ボックス 341"/>
        <xdr:cNvSpPr txBox="1"/>
      </xdr:nvSpPr>
      <xdr:spPr>
        <a:xfrm>
          <a:off x="14909800" y="1106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137820</xdr:rowOff>
    </xdr:from>
    <xdr:to>
      <xdr:col>68</xdr:col>
      <xdr:colOff>203200</xdr:colOff>
      <xdr:row>64</xdr:row>
      <xdr:rowOff>67970</xdr:rowOff>
    </xdr:to>
    <xdr:sp macro="" textlink="">
      <xdr:nvSpPr>
        <xdr:cNvPr id="343" name="楕円 342"/>
        <xdr:cNvSpPr/>
      </xdr:nvSpPr>
      <xdr:spPr>
        <a:xfrm>
          <a:off x="14351000" y="109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52747</xdr:rowOff>
    </xdr:from>
    <xdr:ext cx="762000" cy="259045"/>
    <xdr:sp macro="" textlink="">
      <xdr:nvSpPr>
        <xdr:cNvPr id="344" name="テキスト ボックス 343"/>
        <xdr:cNvSpPr txBox="1"/>
      </xdr:nvSpPr>
      <xdr:spPr>
        <a:xfrm>
          <a:off x="14020800" y="110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75565</xdr:rowOff>
    </xdr:from>
    <xdr:to>
      <xdr:col>64</xdr:col>
      <xdr:colOff>152400</xdr:colOff>
      <xdr:row>64</xdr:row>
      <xdr:rowOff>5715</xdr:rowOff>
    </xdr:to>
    <xdr:sp macro="" textlink="">
      <xdr:nvSpPr>
        <xdr:cNvPr id="345" name="楕円 344"/>
        <xdr:cNvSpPr/>
      </xdr:nvSpPr>
      <xdr:spPr>
        <a:xfrm>
          <a:off x="13462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161942</xdr:rowOff>
    </xdr:from>
    <xdr:ext cx="762000" cy="259045"/>
    <xdr:sp macro="" textlink="">
      <xdr:nvSpPr>
        <xdr:cNvPr id="346" name="テキスト ボックス 345"/>
        <xdr:cNvSpPr txBox="1"/>
      </xdr:nvSpPr>
      <xdr:spPr>
        <a:xfrm>
          <a:off x="13131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市債発行の</a:t>
          </a:r>
          <a:r>
            <a:rPr kumimoji="1" lang="ja-JP" altLang="en-US" sz="1100" baseline="0">
              <a:solidFill>
                <a:schemeClr val="dk1"/>
              </a:solidFill>
              <a:effectLst/>
              <a:latin typeface="+mn-lt"/>
              <a:ea typeface="+mn-ea"/>
              <a:cs typeface="+mn-cs"/>
            </a:rPr>
            <a:t>抑制しているが、公共施設の耐震化等を実施したことにより</a:t>
          </a:r>
          <a:r>
            <a:rPr kumimoji="1" lang="en-US" altLang="ja-JP" sz="1100" baseline="0">
              <a:solidFill>
                <a:schemeClr val="dk1"/>
              </a:solidFill>
              <a:effectLst/>
              <a:latin typeface="+mn-lt"/>
              <a:ea typeface="+mn-ea"/>
              <a:cs typeface="+mn-cs"/>
            </a:rPr>
            <a:t>0.9</a:t>
          </a:r>
          <a:r>
            <a:rPr kumimoji="1" lang="ja-JP" altLang="en-US" sz="1100" baseline="0">
              <a:solidFill>
                <a:schemeClr val="dk1"/>
              </a:solidFill>
              <a:effectLst/>
              <a:latin typeface="+mn-lt"/>
              <a:ea typeface="+mn-ea"/>
              <a:cs typeface="+mn-cs"/>
            </a:rPr>
            <a:t>ポイント増加した。</a:t>
          </a:r>
          <a:endParaRPr lang="ja-JP" altLang="ja-JP" sz="1400">
            <a:effectLst/>
          </a:endParaRPr>
        </a:p>
        <a:p>
          <a:r>
            <a:rPr kumimoji="1" lang="ja-JP" altLang="ja-JP" sz="1100" baseline="0">
              <a:solidFill>
                <a:schemeClr val="dk1"/>
              </a:solidFill>
              <a:effectLst/>
              <a:latin typeface="+mn-lt"/>
              <a:ea typeface="+mn-ea"/>
              <a:cs typeface="+mn-cs"/>
            </a:rPr>
            <a:t>今後も将来負担を意識し、市債発行の抑制に努める。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117348</xdr:rowOff>
    </xdr:to>
    <xdr:cxnSp macro="">
      <xdr:nvCxnSpPr>
        <xdr:cNvPr id="378" name="直線コネクタ 377"/>
        <xdr:cNvCxnSpPr/>
      </xdr:nvCxnSpPr>
      <xdr:spPr>
        <a:xfrm>
          <a:off x="16179800" y="68884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30480</xdr:rowOff>
    </xdr:to>
    <xdr:cxnSp macro="">
      <xdr:nvCxnSpPr>
        <xdr:cNvPr id="381" name="直線コネクタ 380"/>
        <xdr:cNvCxnSpPr/>
      </xdr:nvCxnSpPr>
      <xdr:spPr>
        <a:xfrm>
          <a:off x="15290800" y="68691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40132</xdr:rowOff>
    </xdr:to>
    <xdr:cxnSp macro="">
      <xdr:nvCxnSpPr>
        <xdr:cNvPr id="384" name="直線コネクタ 383"/>
        <xdr:cNvCxnSpPr/>
      </xdr:nvCxnSpPr>
      <xdr:spPr>
        <a:xfrm flipV="1">
          <a:off x="14401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136652</xdr:rowOff>
    </xdr:to>
    <xdr:cxnSp macro="">
      <xdr:nvCxnSpPr>
        <xdr:cNvPr id="387" name="直線コネクタ 386"/>
        <xdr:cNvCxnSpPr/>
      </xdr:nvCxnSpPr>
      <xdr:spPr>
        <a:xfrm flipV="1">
          <a:off x="13512800" y="68981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1" name="テキスト ボックス 39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397" name="楕円 396"/>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398"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399" name="楕円 398"/>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0" name="テキスト ボックス 399"/>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1" name="楕円 400"/>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2" name="テキスト ボックス 401"/>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3" name="楕円 402"/>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4" name="テキスト ボックス 403"/>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5" name="楕円 404"/>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6" name="テキスト ボックス 405"/>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近年、市債残高が増加傾向にあるが、充当可能財源も増加していることから</a:t>
          </a:r>
          <a:endParaRPr lang="ja-JP" altLang="ja-JP" sz="1400">
            <a:effectLst/>
          </a:endParaRPr>
        </a:p>
        <a:p>
          <a:r>
            <a:rPr kumimoji="1" lang="en-US" altLang="ja-JP" sz="1100" baseline="0">
              <a:solidFill>
                <a:schemeClr val="dk1"/>
              </a:solidFill>
              <a:effectLst/>
              <a:latin typeface="+mn-lt"/>
              <a:ea typeface="+mn-ea"/>
              <a:cs typeface="+mn-cs"/>
            </a:rPr>
            <a:t>18.9</a:t>
          </a:r>
          <a:r>
            <a:rPr kumimoji="1" lang="ja-JP" altLang="en-US" sz="1100" baseline="0">
              <a:solidFill>
                <a:schemeClr val="dk1"/>
              </a:solidFill>
              <a:effectLst/>
              <a:latin typeface="+mn-lt"/>
              <a:ea typeface="+mn-ea"/>
              <a:cs typeface="+mn-cs"/>
            </a:rPr>
            <a:t>ポイント減少した。今後も</a:t>
          </a:r>
          <a:r>
            <a:rPr kumimoji="1" lang="ja-JP" altLang="ja-JP" sz="1100" baseline="0">
              <a:solidFill>
                <a:schemeClr val="dk1"/>
              </a:solidFill>
              <a:effectLst/>
              <a:latin typeface="+mn-lt"/>
              <a:ea typeface="+mn-ea"/>
              <a:cs typeface="+mn-cs"/>
            </a:rPr>
            <a:t>市債発行の抑制に努めるほか、第三セクターの経営改善を進める。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93980</xdr:rowOff>
    </xdr:from>
    <xdr:to>
      <xdr:col>81</xdr:col>
      <xdr:colOff>44450</xdr:colOff>
      <xdr:row>17</xdr:row>
      <xdr:rowOff>139700</xdr:rowOff>
    </xdr:to>
    <xdr:cxnSp macro="">
      <xdr:nvCxnSpPr>
        <xdr:cNvPr id="442" name="直線コネクタ 441"/>
        <xdr:cNvCxnSpPr/>
      </xdr:nvCxnSpPr>
      <xdr:spPr>
        <a:xfrm flipV="1">
          <a:off x="16179800" y="283718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142680</xdr:rowOff>
    </xdr:from>
    <xdr:ext cx="762000" cy="259045"/>
    <xdr:sp macro="" textlink="">
      <xdr:nvSpPr>
        <xdr:cNvPr id="443"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164072</xdr:rowOff>
    </xdr:from>
    <xdr:to>
      <xdr:col>77</xdr:col>
      <xdr:colOff>44450</xdr:colOff>
      <xdr:row>17</xdr:row>
      <xdr:rowOff>139700</xdr:rowOff>
    </xdr:to>
    <xdr:cxnSp macro="">
      <xdr:nvCxnSpPr>
        <xdr:cNvPr id="445" name="直線コネクタ 444"/>
        <xdr:cNvCxnSpPr/>
      </xdr:nvCxnSpPr>
      <xdr:spPr>
        <a:xfrm>
          <a:off x="15290800" y="2907272"/>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7" name="テキスト ボックス 446"/>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99725</xdr:rowOff>
    </xdr:from>
    <xdr:to>
      <xdr:col>72</xdr:col>
      <xdr:colOff>203200</xdr:colOff>
      <xdr:row>16</xdr:row>
      <xdr:rowOff>164072</xdr:rowOff>
    </xdr:to>
    <xdr:cxnSp macro="">
      <xdr:nvCxnSpPr>
        <xdr:cNvPr id="448" name="直線コネクタ 447"/>
        <xdr:cNvCxnSpPr/>
      </xdr:nvCxnSpPr>
      <xdr:spPr>
        <a:xfrm>
          <a:off x="14401800" y="284292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0" name="テキスト ボックス 449"/>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99725</xdr:rowOff>
    </xdr:from>
    <xdr:to>
      <xdr:col>68</xdr:col>
      <xdr:colOff>152400</xdr:colOff>
      <xdr:row>18</xdr:row>
      <xdr:rowOff>37193</xdr:rowOff>
    </xdr:to>
    <xdr:cxnSp macro="">
      <xdr:nvCxnSpPr>
        <xdr:cNvPr id="451" name="直線コネクタ 450"/>
        <xdr:cNvCxnSpPr/>
      </xdr:nvCxnSpPr>
      <xdr:spPr>
        <a:xfrm flipV="1">
          <a:off x="13512800" y="2842925"/>
          <a:ext cx="889000" cy="28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53" name="テキスト ボックス 452"/>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4" name="フローチャート: 判断 453"/>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158162</xdr:rowOff>
    </xdr:from>
    <xdr:ext cx="762000" cy="259045"/>
    <xdr:sp macro="" textlink="">
      <xdr:nvSpPr>
        <xdr:cNvPr id="455" name="テキスト ボックス 454"/>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43180</xdr:rowOff>
    </xdr:from>
    <xdr:to>
      <xdr:col>81</xdr:col>
      <xdr:colOff>95250</xdr:colOff>
      <xdr:row>16</xdr:row>
      <xdr:rowOff>144780</xdr:rowOff>
    </xdr:to>
    <xdr:sp macro="" textlink="">
      <xdr:nvSpPr>
        <xdr:cNvPr id="461" name="楕円 460"/>
        <xdr:cNvSpPr/>
      </xdr:nvSpPr>
      <xdr:spPr>
        <a:xfrm>
          <a:off x="169672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15257</xdr:rowOff>
    </xdr:from>
    <xdr:ext cx="762000" cy="259045"/>
    <xdr:sp macro="" textlink="">
      <xdr:nvSpPr>
        <xdr:cNvPr id="462" name="将来負担の状況該当値テキスト"/>
        <xdr:cNvSpPr txBox="1"/>
      </xdr:nvSpPr>
      <xdr:spPr>
        <a:xfrm>
          <a:off x="17106900" y="27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88900</xdr:rowOff>
    </xdr:from>
    <xdr:to>
      <xdr:col>77</xdr:col>
      <xdr:colOff>95250</xdr:colOff>
      <xdr:row>18</xdr:row>
      <xdr:rowOff>19050</xdr:rowOff>
    </xdr:to>
    <xdr:sp macro="" textlink="">
      <xdr:nvSpPr>
        <xdr:cNvPr id="463" name="楕円 462"/>
        <xdr:cNvSpPr/>
      </xdr:nvSpPr>
      <xdr:spPr>
        <a:xfrm>
          <a:off x="16129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3827</xdr:rowOff>
    </xdr:from>
    <xdr:ext cx="736600" cy="259045"/>
    <xdr:sp macro="" textlink="">
      <xdr:nvSpPr>
        <xdr:cNvPr id="464" name="テキスト ボックス 463"/>
        <xdr:cNvSpPr txBox="1"/>
      </xdr:nvSpPr>
      <xdr:spPr>
        <a:xfrm>
          <a:off x="15798800" y="308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113272</xdr:rowOff>
    </xdr:from>
    <xdr:to>
      <xdr:col>73</xdr:col>
      <xdr:colOff>44450</xdr:colOff>
      <xdr:row>17</xdr:row>
      <xdr:rowOff>43422</xdr:rowOff>
    </xdr:to>
    <xdr:sp macro="" textlink="">
      <xdr:nvSpPr>
        <xdr:cNvPr id="465" name="楕円 464"/>
        <xdr:cNvSpPr/>
      </xdr:nvSpPr>
      <xdr:spPr>
        <a:xfrm>
          <a:off x="15240000" y="28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28199</xdr:rowOff>
    </xdr:from>
    <xdr:ext cx="762000" cy="259045"/>
    <xdr:sp macro="" textlink="">
      <xdr:nvSpPr>
        <xdr:cNvPr id="466" name="テキスト ボックス 465"/>
        <xdr:cNvSpPr txBox="1"/>
      </xdr:nvSpPr>
      <xdr:spPr>
        <a:xfrm>
          <a:off x="14909800" y="29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48925</xdr:rowOff>
    </xdr:from>
    <xdr:to>
      <xdr:col>68</xdr:col>
      <xdr:colOff>203200</xdr:colOff>
      <xdr:row>16</xdr:row>
      <xdr:rowOff>150525</xdr:rowOff>
    </xdr:to>
    <xdr:sp macro="" textlink="">
      <xdr:nvSpPr>
        <xdr:cNvPr id="467" name="楕円 466"/>
        <xdr:cNvSpPr/>
      </xdr:nvSpPr>
      <xdr:spPr>
        <a:xfrm>
          <a:off x="14351000" y="27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135302</xdr:rowOff>
    </xdr:from>
    <xdr:ext cx="762000" cy="259045"/>
    <xdr:sp macro="" textlink="">
      <xdr:nvSpPr>
        <xdr:cNvPr id="468" name="テキスト ボックス 467"/>
        <xdr:cNvSpPr txBox="1"/>
      </xdr:nvSpPr>
      <xdr:spPr>
        <a:xfrm>
          <a:off x="14020800" y="28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157843</xdr:rowOff>
    </xdr:from>
    <xdr:to>
      <xdr:col>64</xdr:col>
      <xdr:colOff>152400</xdr:colOff>
      <xdr:row>18</xdr:row>
      <xdr:rowOff>87993</xdr:rowOff>
    </xdr:to>
    <xdr:sp macro="" textlink="">
      <xdr:nvSpPr>
        <xdr:cNvPr id="469" name="楕円 468"/>
        <xdr:cNvSpPr/>
      </xdr:nvSpPr>
      <xdr:spPr>
        <a:xfrm>
          <a:off x="13462000" y="307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72770</xdr:rowOff>
    </xdr:from>
    <xdr:ext cx="762000" cy="259045"/>
    <xdr:sp macro="" textlink="">
      <xdr:nvSpPr>
        <xdr:cNvPr id="470" name="テキスト ボックス 469"/>
        <xdr:cNvSpPr txBox="1"/>
      </xdr:nvSpPr>
      <xdr:spPr>
        <a:xfrm>
          <a:off x="13131800" y="31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北海道三笠市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8,562
8,541
302.52
11,020,839
10,888,861
128,831
4,678,433
10,371,799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高校生レストラン開設に係る体制強化や保育施設の人員強化に伴う職員の増加等により、類似団体を上回る水準となった。</a:t>
          </a:r>
          <a:endParaRPr lang="ja-JP" altLang="ja-JP" sz="1400">
            <a:effectLst/>
          </a:endParaRPr>
        </a:p>
        <a:p>
          <a:r>
            <a:rPr kumimoji="1" lang="ja-JP" altLang="ja-JP" sz="1100">
              <a:solidFill>
                <a:schemeClr val="dk1"/>
              </a:solidFill>
              <a:effectLst/>
              <a:latin typeface="+mn-lt"/>
              <a:ea typeface="+mn-ea"/>
              <a:cs typeface="+mn-cs"/>
            </a:rPr>
            <a:t>今後も適切な定員管理に努める。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96520</xdr:rowOff>
    </xdr:to>
    <xdr:cxnSp macro="">
      <xdr:nvCxnSpPr>
        <xdr:cNvPr id="66" name="直線コネクタ 65"/>
        <xdr:cNvCxnSpPr/>
      </xdr:nvCxnSpPr>
      <xdr:spPr>
        <a:xfrm>
          <a:off x="3987800" y="6154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153670</xdr:rowOff>
    </xdr:to>
    <xdr:cxnSp macro="">
      <xdr:nvCxnSpPr>
        <xdr:cNvPr id="69" name="直線コネクタ 68"/>
        <xdr:cNvCxnSpPr/>
      </xdr:nvCxnSpPr>
      <xdr:spPr>
        <a:xfrm>
          <a:off x="3098800" y="614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71" name="テキスト ボックス 70"/>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146050</xdr:rowOff>
    </xdr:to>
    <xdr:cxnSp macro="">
      <xdr:nvCxnSpPr>
        <xdr:cNvPr id="72" name="直線コネクタ 71"/>
        <xdr:cNvCxnSpPr/>
      </xdr:nvCxnSpPr>
      <xdr:spPr>
        <a:xfrm>
          <a:off x="2209800" y="603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74" name="テキスト ボックス 73"/>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62230</xdr:rowOff>
    </xdr:to>
    <xdr:cxnSp macro="">
      <xdr:nvCxnSpPr>
        <xdr:cNvPr id="75" name="直線コネクタ 74"/>
        <xdr:cNvCxnSpPr/>
      </xdr:nvCxnSpPr>
      <xdr:spPr>
        <a:xfrm flipV="1">
          <a:off x="1320800" y="603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7" name="テキスト ボックス 76"/>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79" name="テキスト ボックス 78"/>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762000" cy="259045"/>
    <xdr:sp macro="" textlink="">
      <xdr:nvSpPr>
        <xdr:cNvPr id="86" name="人件費該当値テキスト"/>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17797</xdr:rowOff>
    </xdr:from>
    <xdr:ext cx="736600" cy="259045"/>
    <xdr:sp macro="" textlink="">
      <xdr:nvSpPr>
        <xdr:cNvPr id="88" name="テキスト ボックス 87"/>
        <xdr:cNvSpPr txBox="1"/>
      </xdr:nvSpPr>
      <xdr:spPr>
        <a:xfrm>
          <a:off x="3606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10177</xdr:rowOff>
    </xdr:from>
    <xdr:ext cx="762000" cy="259045"/>
    <xdr:sp macro="" textlink="">
      <xdr:nvSpPr>
        <xdr:cNvPr id="90" name="テキスト ボックス 89"/>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67327</xdr:rowOff>
    </xdr:from>
    <xdr:ext cx="762000" cy="259045"/>
    <xdr:sp macro="" textlink="">
      <xdr:nvSpPr>
        <xdr:cNvPr id="92" name="テキスト ボックス 91"/>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97807</xdr:rowOff>
    </xdr:from>
    <xdr:ext cx="762000" cy="259045"/>
    <xdr:sp macro="" textlink="">
      <xdr:nvSpPr>
        <xdr:cNvPr id="94" name="テキスト ボックス 93"/>
        <xdr:cNvSpPr txBox="1"/>
      </xdr:nvSpPr>
      <xdr:spPr>
        <a:xfrm>
          <a:off x="939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民間委託の推進等により類似団体を上回る状況で推移している。</a:t>
          </a:r>
          <a:endParaRPr lang="ja-JP" altLang="ja-JP" sz="1400">
            <a:effectLst/>
          </a:endParaRPr>
        </a:p>
        <a:p>
          <a:r>
            <a:rPr kumimoji="1" lang="ja-JP" altLang="ja-JP" sz="1100" baseline="0">
              <a:solidFill>
                <a:schemeClr val="dk1"/>
              </a:solidFill>
              <a:effectLst/>
              <a:latin typeface="+mn-lt"/>
              <a:ea typeface="+mn-ea"/>
              <a:cs typeface="+mn-cs"/>
            </a:rPr>
            <a:t>今後も類似団体を上回る水準で推移する可能性は高いが、コスト削減に努める。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14333</xdr:rowOff>
    </xdr:from>
    <xdr:to>
      <xdr:col>82</xdr:col>
      <xdr:colOff>107950</xdr:colOff>
      <xdr:row>19</xdr:row>
      <xdr:rowOff>40458</xdr:rowOff>
    </xdr:to>
    <xdr:cxnSp macro="">
      <xdr:nvCxnSpPr>
        <xdr:cNvPr id="128" name="直線コネクタ 127"/>
        <xdr:cNvCxnSpPr/>
      </xdr:nvCxnSpPr>
      <xdr:spPr>
        <a:xfrm>
          <a:off x="15671800" y="327188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87828</xdr:rowOff>
    </xdr:from>
    <xdr:ext cx="762000" cy="259045"/>
    <xdr:sp macro="" textlink="">
      <xdr:nvSpPr>
        <xdr:cNvPr id="129" name="物件費平均値テキスト"/>
        <xdr:cNvSpPr txBox="1"/>
      </xdr:nvSpPr>
      <xdr:spPr>
        <a:xfrm>
          <a:off x="16598900" y="2831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14333</xdr:rowOff>
    </xdr:from>
    <xdr:to>
      <xdr:col>78</xdr:col>
      <xdr:colOff>69850</xdr:colOff>
      <xdr:row>19</xdr:row>
      <xdr:rowOff>27396</xdr:rowOff>
    </xdr:to>
    <xdr:cxnSp macro="">
      <xdr:nvCxnSpPr>
        <xdr:cNvPr id="131" name="直線コネクタ 130"/>
        <xdr:cNvCxnSpPr/>
      </xdr:nvCxnSpPr>
      <xdr:spPr>
        <a:xfrm flipV="1">
          <a:off x="14782800" y="32718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156953</xdr:rowOff>
    </xdr:from>
    <xdr:ext cx="736600" cy="259045"/>
    <xdr:sp macro="" textlink="">
      <xdr:nvSpPr>
        <xdr:cNvPr id="133" name="テキスト ボックス 132"/>
        <xdr:cNvSpPr txBox="1"/>
      </xdr:nvSpPr>
      <xdr:spPr>
        <a:xfrm>
          <a:off x="15290800" y="272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15966</xdr:rowOff>
    </xdr:from>
    <xdr:to>
      <xdr:col>73</xdr:col>
      <xdr:colOff>180975</xdr:colOff>
      <xdr:row>19</xdr:row>
      <xdr:rowOff>27396</xdr:rowOff>
    </xdr:to>
    <xdr:cxnSp macro="">
      <xdr:nvCxnSpPr>
        <xdr:cNvPr id="134" name="直線コネクタ 133"/>
        <xdr:cNvCxnSpPr/>
      </xdr:nvCxnSpPr>
      <xdr:spPr>
        <a:xfrm>
          <a:off x="13893800" y="310206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143890</xdr:rowOff>
    </xdr:from>
    <xdr:ext cx="762000" cy="259045"/>
    <xdr:sp macro="" textlink="">
      <xdr:nvSpPr>
        <xdr:cNvPr id="136" name="テキスト ボックス 135"/>
        <xdr:cNvSpPr txBox="1"/>
      </xdr:nvSpPr>
      <xdr:spPr>
        <a:xfrm>
          <a:off x="14401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15966</xdr:rowOff>
    </xdr:from>
    <xdr:to>
      <xdr:col>69</xdr:col>
      <xdr:colOff>92075</xdr:colOff>
      <xdr:row>18</xdr:row>
      <xdr:rowOff>42091</xdr:rowOff>
    </xdr:to>
    <xdr:cxnSp macro="">
      <xdr:nvCxnSpPr>
        <xdr:cNvPr id="137" name="直線コネクタ 136"/>
        <xdr:cNvCxnSpPr/>
      </xdr:nvCxnSpPr>
      <xdr:spPr>
        <a:xfrm flipV="1">
          <a:off x="13004800" y="31020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156953</xdr:rowOff>
    </xdr:from>
    <xdr:ext cx="762000" cy="259045"/>
    <xdr:sp macro="" textlink="">
      <xdr:nvSpPr>
        <xdr:cNvPr id="139" name="テキスト ボックス 138"/>
        <xdr:cNvSpPr txBox="1"/>
      </xdr:nvSpPr>
      <xdr:spPr>
        <a:xfrm>
          <a:off x="13512800" y="27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143890</xdr:rowOff>
    </xdr:from>
    <xdr:ext cx="762000" cy="259045"/>
    <xdr:sp macro="" textlink="">
      <xdr:nvSpPr>
        <xdr:cNvPr id="141" name="テキスト ボックス 140"/>
        <xdr:cNvSpPr txBox="1"/>
      </xdr:nvSpPr>
      <xdr:spPr>
        <a:xfrm>
          <a:off x="12623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161109</xdr:rowOff>
    </xdr:from>
    <xdr:to>
      <xdr:col>82</xdr:col>
      <xdr:colOff>158750</xdr:colOff>
      <xdr:row>19</xdr:row>
      <xdr:rowOff>91259</xdr:rowOff>
    </xdr:to>
    <xdr:sp macro="" textlink="">
      <xdr:nvSpPr>
        <xdr:cNvPr id="147" name="楕円 146"/>
        <xdr:cNvSpPr/>
      </xdr:nvSpPr>
      <xdr:spPr>
        <a:xfrm>
          <a:off x="16459200" y="324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133185</xdr:rowOff>
    </xdr:from>
    <xdr:ext cx="762000" cy="259045"/>
    <xdr:sp macro="" textlink="">
      <xdr:nvSpPr>
        <xdr:cNvPr id="148" name="物件費該当値テキスト"/>
        <xdr:cNvSpPr txBox="1"/>
      </xdr:nvSpPr>
      <xdr:spPr>
        <a:xfrm>
          <a:off x="16598900" y="321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134983</xdr:rowOff>
    </xdr:from>
    <xdr:to>
      <xdr:col>78</xdr:col>
      <xdr:colOff>120650</xdr:colOff>
      <xdr:row>19</xdr:row>
      <xdr:rowOff>65133</xdr:rowOff>
    </xdr:to>
    <xdr:sp macro="" textlink="">
      <xdr:nvSpPr>
        <xdr:cNvPr id="149" name="楕円 148"/>
        <xdr:cNvSpPr/>
      </xdr:nvSpPr>
      <xdr:spPr>
        <a:xfrm>
          <a:off x="15621000" y="32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49910</xdr:rowOff>
    </xdr:from>
    <xdr:ext cx="736600" cy="259045"/>
    <xdr:sp macro="" textlink="">
      <xdr:nvSpPr>
        <xdr:cNvPr id="150" name="テキスト ボックス 149"/>
        <xdr:cNvSpPr txBox="1"/>
      </xdr:nvSpPr>
      <xdr:spPr>
        <a:xfrm>
          <a:off x="15290800" y="3307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148046</xdr:rowOff>
    </xdr:from>
    <xdr:to>
      <xdr:col>74</xdr:col>
      <xdr:colOff>31750</xdr:colOff>
      <xdr:row>19</xdr:row>
      <xdr:rowOff>78196</xdr:rowOff>
    </xdr:to>
    <xdr:sp macro="" textlink="">
      <xdr:nvSpPr>
        <xdr:cNvPr id="151" name="楕円 150"/>
        <xdr:cNvSpPr/>
      </xdr:nvSpPr>
      <xdr:spPr>
        <a:xfrm>
          <a:off x="14732000" y="32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62973</xdr:rowOff>
    </xdr:from>
    <xdr:ext cx="762000" cy="259045"/>
    <xdr:sp macro="" textlink="">
      <xdr:nvSpPr>
        <xdr:cNvPr id="152" name="テキスト ボックス 151"/>
        <xdr:cNvSpPr txBox="1"/>
      </xdr:nvSpPr>
      <xdr:spPr>
        <a:xfrm>
          <a:off x="14401800" y="332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136616</xdr:rowOff>
    </xdr:from>
    <xdr:to>
      <xdr:col>69</xdr:col>
      <xdr:colOff>142875</xdr:colOff>
      <xdr:row>18</xdr:row>
      <xdr:rowOff>66766</xdr:rowOff>
    </xdr:to>
    <xdr:sp macro="" textlink="">
      <xdr:nvSpPr>
        <xdr:cNvPr id="153" name="楕円 152"/>
        <xdr:cNvSpPr/>
      </xdr:nvSpPr>
      <xdr:spPr>
        <a:xfrm>
          <a:off x="13843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51543</xdr:rowOff>
    </xdr:from>
    <xdr:ext cx="762000" cy="259045"/>
    <xdr:sp macro="" textlink="">
      <xdr:nvSpPr>
        <xdr:cNvPr id="154" name="テキスト ボックス 153"/>
        <xdr:cNvSpPr txBox="1"/>
      </xdr:nvSpPr>
      <xdr:spPr>
        <a:xfrm>
          <a:off x="13512800" y="31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162741</xdr:rowOff>
    </xdr:from>
    <xdr:to>
      <xdr:col>65</xdr:col>
      <xdr:colOff>53975</xdr:colOff>
      <xdr:row>18</xdr:row>
      <xdr:rowOff>92891</xdr:rowOff>
    </xdr:to>
    <xdr:sp macro="" textlink="">
      <xdr:nvSpPr>
        <xdr:cNvPr id="155" name="楕円 154"/>
        <xdr:cNvSpPr/>
      </xdr:nvSpPr>
      <xdr:spPr>
        <a:xfrm>
          <a:off x="12954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77668</xdr:rowOff>
    </xdr:from>
    <xdr:ext cx="762000" cy="259045"/>
    <xdr:sp macro="" textlink="">
      <xdr:nvSpPr>
        <xdr:cNvPr id="156" name="テキスト ボックス 155"/>
        <xdr:cNvSpPr txBox="1"/>
      </xdr:nvSpPr>
      <xdr:spPr>
        <a:xfrm>
          <a:off x="12623800" y="31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高齢化比率や生活保護率が高い水準で推移しているが、平成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年度以降類似団体を下回る状況となっている。</a:t>
          </a:r>
          <a:endParaRPr lang="ja-JP" altLang="ja-JP" sz="1400">
            <a:effectLst/>
          </a:endParaRPr>
        </a:p>
        <a:p>
          <a:r>
            <a:rPr kumimoji="1" lang="ja-JP" altLang="ja-JP" sz="1100">
              <a:solidFill>
                <a:schemeClr val="dk1"/>
              </a:solidFill>
              <a:effectLst/>
              <a:latin typeface="+mn-lt"/>
              <a:ea typeface="+mn-ea"/>
              <a:cs typeface="+mn-cs"/>
            </a:rPr>
            <a:t>今後も適正な資格審査等に努める。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143328</xdr:rowOff>
    </xdr:to>
    <xdr:cxnSp macro="">
      <xdr:nvCxnSpPr>
        <xdr:cNvPr id="191" name="直線コネクタ 190"/>
        <xdr:cNvCxnSpPr/>
      </xdr:nvCxnSpPr>
      <xdr:spPr>
        <a:xfrm>
          <a:off x="3987800" y="96574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151692</xdr:rowOff>
    </xdr:from>
    <xdr:ext cx="762000" cy="259045"/>
    <xdr:sp macro="" textlink="">
      <xdr:nvSpPr>
        <xdr:cNvPr id="192" name="扶助費平均値テキスト"/>
        <xdr:cNvSpPr txBox="1"/>
      </xdr:nvSpPr>
      <xdr:spPr>
        <a:xfrm>
          <a:off x="4914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110672</xdr:rowOff>
    </xdr:to>
    <xdr:cxnSp macro="">
      <xdr:nvCxnSpPr>
        <xdr:cNvPr id="194" name="直線コネクタ 193"/>
        <xdr:cNvCxnSpPr/>
      </xdr:nvCxnSpPr>
      <xdr:spPr>
        <a:xfrm flipV="1">
          <a:off x="3098800" y="9657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110672</xdr:rowOff>
    </xdr:to>
    <xdr:cxnSp macro="">
      <xdr:nvCxnSpPr>
        <xdr:cNvPr id="197" name="直線コネクタ 196"/>
        <xdr:cNvCxnSpPr/>
      </xdr:nvCxnSpPr>
      <xdr:spPr>
        <a:xfrm>
          <a:off x="2209800" y="9624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9" name="テキスト ボックス 198"/>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23585</xdr:rowOff>
    </xdr:to>
    <xdr:cxnSp macro="">
      <xdr:nvCxnSpPr>
        <xdr:cNvPr id="200" name="直線コネクタ 199"/>
        <xdr:cNvCxnSpPr/>
      </xdr:nvCxnSpPr>
      <xdr:spPr>
        <a:xfrm>
          <a:off x="1320800" y="9548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2" name="テキスト ボックス 20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4" name="テキスト ボックス 203"/>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0" name="楕円 209"/>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109055</xdr:rowOff>
    </xdr:from>
    <xdr:ext cx="762000" cy="259045"/>
    <xdr:sp macro="" textlink="">
      <xdr:nvSpPr>
        <xdr:cNvPr id="211" name="扶助費該当値テキスト"/>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12" name="楕円 211"/>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13" name="テキスト ボックス 21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4" name="楕円 213"/>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215" name="テキスト ボックス 214"/>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6" name="楕円 215"/>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17" name="テキスト ボックス 216"/>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8" name="楕円 217"/>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9" name="テキスト ボックス 21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他会計への繰出金等により類似団体を上回る状況になっている。</a:t>
          </a:r>
          <a:endParaRPr lang="ja-JP" altLang="ja-JP" sz="1400">
            <a:effectLst/>
          </a:endParaRPr>
        </a:p>
        <a:p>
          <a:pPr rtl="0"/>
          <a:r>
            <a:rPr lang="ja-JP" altLang="ja-JP" sz="1100" b="0" i="0" baseline="0">
              <a:solidFill>
                <a:schemeClr val="dk1"/>
              </a:solidFill>
              <a:effectLst/>
              <a:latin typeface="+mn-lt"/>
              <a:ea typeface="+mn-ea"/>
              <a:cs typeface="+mn-cs"/>
            </a:rPr>
            <a:t>今後も他会計の状況を考慮しながら適正な支出により、状況改善に努める。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60706</xdr:rowOff>
    </xdr:from>
    <xdr:to>
      <xdr:col>82</xdr:col>
      <xdr:colOff>107950</xdr:colOff>
      <xdr:row>57</xdr:row>
      <xdr:rowOff>88138</xdr:rowOff>
    </xdr:to>
    <xdr:cxnSp macro="">
      <xdr:nvCxnSpPr>
        <xdr:cNvPr id="250" name="直線コネクタ 249"/>
        <xdr:cNvCxnSpPr/>
      </xdr:nvCxnSpPr>
      <xdr:spPr>
        <a:xfrm>
          <a:off x="15671800" y="98333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1"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57</xdr:row>
      <xdr:rowOff>60706</xdr:rowOff>
    </xdr:to>
    <xdr:cxnSp macro="">
      <xdr:nvCxnSpPr>
        <xdr:cNvPr id="253" name="直線コネクタ 252"/>
        <xdr:cNvCxnSpPr/>
      </xdr:nvCxnSpPr>
      <xdr:spPr>
        <a:xfrm>
          <a:off x="14782800" y="964133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55" name="テキスト ボックス 254"/>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40132</xdr:rowOff>
    </xdr:from>
    <xdr:to>
      <xdr:col>73</xdr:col>
      <xdr:colOff>180975</xdr:colOff>
      <xdr:row>60</xdr:row>
      <xdr:rowOff>131572</xdr:rowOff>
    </xdr:to>
    <xdr:cxnSp macro="">
      <xdr:nvCxnSpPr>
        <xdr:cNvPr id="256" name="直線コネクタ 255"/>
        <xdr:cNvCxnSpPr/>
      </xdr:nvCxnSpPr>
      <xdr:spPr>
        <a:xfrm flipV="1">
          <a:off x="13893800" y="9641332"/>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58" name="テキスト ボックス 257"/>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85852</xdr:rowOff>
    </xdr:from>
    <xdr:to>
      <xdr:col>69</xdr:col>
      <xdr:colOff>92075</xdr:colOff>
      <xdr:row>60</xdr:row>
      <xdr:rowOff>131572</xdr:rowOff>
    </xdr:to>
    <xdr:cxnSp macro="">
      <xdr:nvCxnSpPr>
        <xdr:cNvPr id="259" name="直線コネクタ 258"/>
        <xdr:cNvCxnSpPr/>
      </xdr:nvCxnSpPr>
      <xdr:spPr>
        <a:xfrm>
          <a:off x="13004800" y="9687052"/>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1" name="テキスト ボックス 260"/>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3" name="テキスト ボックス 262"/>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69" name="楕円 268"/>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70"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9906</xdr:rowOff>
    </xdr:from>
    <xdr:to>
      <xdr:col>78</xdr:col>
      <xdr:colOff>120650</xdr:colOff>
      <xdr:row>57</xdr:row>
      <xdr:rowOff>111506</xdr:rowOff>
    </xdr:to>
    <xdr:sp macro="" textlink="">
      <xdr:nvSpPr>
        <xdr:cNvPr id="271" name="楕円 270"/>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72" name="テキスト ボックス 271"/>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160782</xdr:rowOff>
    </xdr:from>
    <xdr:to>
      <xdr:col>74</xdr:col>
      <xdr:colOff>31750</xdr:colOff>
      <xdr:row>56</xdr:row>
      <xdr:rowOff>90932</xdr:rowOff>
    </xdr:to>
    <xdr:sp macro="" textlink="">
      <xdr:nvSpPr>
        <xdr:cNvPr id="273" name="楕円 272"/>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101109</xdr:rowOff>
    </xdr:from>
    <xdr:ext cx="762000" cy="259045"/>
    <xdr:sp macro="" textlink="">
      <xdr:nvSpPr>
        <xdr:cNvPr id="274" name="テキスト ボックス 273"/>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80772</xdr:rowOff>
    </xdr:from>
    <xdr:to>
      <xdr:col>69</xdr:col>
      <xdr:colOff>142875</xdr:colOff>
      <xdr:row>61</xdr:row>
      <xdr:rowOff>10922</xdr:rowOff>
    </xdr:to>
    <xdr:sp macro="" textlink="">
      <xdr:nvSpPr>
        <xdr:cNvPr id="275" name="楕円 274"/>
        <xdr:cNvSpPr/>
      </xdr:nvSpPr>
      <xdr:spPr>
        <a:xfrm>
          <a:off x="13843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167149</xdr:rowOff>
    </xdr:from>
    <xdr:ext cx="762000" cy="259045"/>
    <xdr:sp macro="" textlink="">
      <xdr:nvSpPr>
        <xdr:cNvPr id="276" name="テキスト ボックス 275"/>
        <xdr:cNvSpPr txBox="1"/>
      </xdr:nvSpPr>
      <xdr:spPr>
        <a:xfrm>
          <a:off x="13512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77" name="楕円 276"/>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121429</xdr:rowOff>
    </xdr:from>
    <xdr:ext cx="762000" cy="259045"/>
    <xdr:sp macro="" textlink="">
      <xdr:nvSpPr>
        <xdr:cNvPr id="278" name="テキスト ボックス 277"/>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例年ほぼ横ばいで類似団体平均と同水準で推移している。</a:t>
          </a:r>
          <a:endParaRPr lang="ja-JP" altLang="ja-JP" sz="1400">
            <a:effectLst/>
          </a:endParaRPr>
        </a:p>
        <a:p>
          <a:r>
            <a:rPr kumimoji="1" lang="ja-JP" altLang="ja-JP" sz="1100">
              <a:solidFill>
                <a:schemeClr val="dk1"/>
              </a:solidFill>
              <a:effectLst/>
              <a:latin typeface="+mn-lt"/>
              <a:ea typeface="+mn-ea"/>
              <a:cs typeface="+mn-cs"/>
            </a:rPr>
            <a:t>今後も補助金の適正化等に努める。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132715</xdr:rowOff>
    </xdr:from>
    <xdr:to>
      <xdr:col>82</xdr:col>
      <xdr:colOff>107950</xdr:colOff>
      <xdr:row>37</xdr:row>
      <xdr:rowOff>161290</xdr:rowOff>
    </xdr:to>
    <xdr:cxnSp macro="">
      <xdr:nvCxnSpPr>
        <xdr:cNvPr id="306" name="直線コネクタ 305"/>
        <xdr:cNvCxnSpPr/>
      </xdr:nvCxnSpPr>
      <xdr:spPr>
        <a:xfrm>
          <a:off x="15671800" y="64763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121302</xdr:rowOff>
    </xdr:from>
    <xdr:ext cx="762000" cy="259045"/>
    <xdr:sp macro="" textlink="">
      <xdr:nvSpPr>
        <xdr:cNvPr id="307" name="補助費等平均値テキスト"/>
        <xdr:cNvSpPr txBox="1"/>
      </xdr:nvSpPr>
      <xdr:spPr>
        <a:xfrm>
          <a:off x="16598900" y="6293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132715</xdr:rowOff>
    </xdr:from>
    <xdr:to>
      <xdr:col>78</xdr:col>
      <xdr:colOff>69850</xdr:colOff>
      <xdr:row>38</xdr:row>
      <xdr:rowOff>12700</xdr:rowOff>
    </xdr:to>
    <xdr:cxnSp macro="">
      <xdr:nvCxnSpPr>
        <xdr:cNvPr id="309" name="直線コネクタ 308"/>
        <xdr:cNvCxnSpPr/>
      </xdr:nvCxnSpPr>
      <xdr:spPr>
        <a:xfrm flipV="1">
          <a:off x="14782800" y="64763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58420</xdr:rowOff>
    </xdr:from>
    <xdr:to>
      <xdr:col>73</xdr:col>
      <xdr:colOff>180975</xdr:colOff>
      <xdr:row>38</xdr:row>
      <xdr:rowOff>12700</xdr:rowOff>
    </xdr:to>
    <xdr:cxnSp macro="">
      <xdr:nvCxnSpPr>
        <xdr:cNvPr id="312" name="直線コネクタ 311"/>
        <xdr:cNvCxnSpPr/>
      </xdr:nvCxnSpPr>
      <xdr:spPr>
        <a:xfrm>
          <a:off x="13893800" y="64020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33672</xdr:rowOff>
    </xdr:from>
    <xdr:ext cx="762000" cy="259045"/>
    <xdr:sp macro="" textlink="">
      <xdr:nvSpPr>
        <xdr:cNvPr id="314" name="テキスト ボックス 313"/>
        <xdr:cNvSpPr txBox="1"/>
      </xdr:nvSpPr>
      <xdr:spPr>
        <a:xfrm>
          <a:off x="14401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58420</xdr:rowOff>
    </xdr:from>
    <xdr:to>
      <xdr:col>69</xdr:col>
      <xdr:colOff>92075</xdr:colOff>
      <xdr:row>37</xdr:row>
      <xdr:rowOff>144145</xdr:rowOff>
    </xdr:to>
    <xdr:cxnSp macro="">
      <xdr:nvCxnSpPr>
        <xdr:cNvPr id="315" name="直線コネクタ 314"/>
        <xdr:cNvCxnSpPr/>
      </xdr:nvCxnSpPr>
      <xdr:spPr>
        <a:xfrm flipV="1">
          <a:off x="13004800" y="64020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27957</xdr:rowOff>
    </xdr:from>
    <xdr:ext cx="762000" cy="259045"/>
    <xdr:sp macro="" textlink="">
      <xdr:nvSpPr>
        <xdr:cNvPr id="319" name="テキスト ボックス 318"/>
        <xdr:cNvSpPr txBox="1"/>
      </xdr:nvSpPr>
      <xdr:spPr>
        <a:xfrm>
          <a:off x="12623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5" name="楕円 324"/>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6"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81915</xdr:rowOff>
    </xdr:from>
    <xdr:to>
      <xdr:col>78</xdr:col>
      <xdr:colOff>120650</xdr:colOff>
      <xdr:row>38</xdr:row>
      <xdr:rowOff>12065</xdr:rowOff>
    </xdr:to>
    <xdr:sp macro="" textlink="">
      <xdr:nvSpPr>
        <xdr:cNvPr id="327" name="楕円 326"/>
        <xdr:cNvSpPr/>
      </xdr:nvSpPr>
      <xdr:spPr>
        <a:xfrm>
          <a:off x="156210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22242</xdr:rowOff>
    </xdr:from>
    <xdr:ext cx="736600" cy="259045"/>
    <xdr:sp macro="" textlink="">
      <xdr:nvSpPr>
        <xdr:cNvPr id="328" name="テキスト ボックス 327"/>
        <xdr:cNvSpPr txBox="1"/>
      </xdr:nvSpPr>
      <xdr:spPr>
        <a:xfrm>
          <a:off x="15290800" y="6194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9" name="楕円 328"/>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0" name="テキスト ボックス 329"/>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7620</xdr:rowOff>
    </xdr:from>
    <xdr:to>
      <xdr:col>69</xdr:col>
      <xdr:colOff>142875</xdr:colOff>
      <xdr:row>37</xdr:row>
      <xdr:rowOff>109220</xdr:rowOff>
    </xdr:to>
    <xdr:sp macro="" textlink="">
      <xdr:nvSpPr>
        <xdr:cNvPr id="331" name="楕円 330"/>
        <xdr:cNvSpPr/>
      </xdr:nvSpPr>
      <xdr:spPr>
        <a:xfrm>
          <a:off x="13843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119397</xdr:rowOff>
    </xdr:from>
    <xdr:ext cx="762000" cy="259045"/>
    <xdr:sp macro="" textlink="">
      <xdr:nvSpPr>
        <xdr:cNvPr id="332" name="テキスト ボックス 331"/>
        <xdr:cNvSpPr txBox="1"/>
      </xdr:nvSpPr>
      <xdr:spPr>
        <a:xfrm>
          <a:off x="13512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93345</xdr:rowOff>
    </xdr:from>
    <xdr:to>
      <xdr:col>65</xdr:col>
      <xdr:colOff>53975</xdr:colOff>
      <xdr:row>38</xdr:row>
      <xdr:rowOff>23495</xdr:rowOff>
    </xdr:to>
    <xdr:sp macro="" textlink="">
      <xdr:nvSpPr>
        <xdr:cNvPr id="333" name="楕円 332"/>
        <xdr:cNvSpPr/>
      </xdr:nvSpPr>
      <xdr:spPr>
        <a:xfrm>
          <a:off x="12954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8272</xdr:rowOff>
    </xdr:from>
    <xdr:ext cx="762000" cy="259045"/>
    <xdr:sp macro="" textlink="">
      <xdr:nvSpPr>
        <xdr:cNvPr id="334" name="テキスト ボックス 333"/>
        <xdr:cNvSpPr txBox="1"/>
      </xdr:nvSpPr>
      <xdr:spPr>
        <a:xfrm>
          <a:off x="12623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起債発行額を抑制した成果から類似団体を下回る状況で推移している。</a:t>
          </a:r>
          <a:endParaRPr lang="ja-JP" altLang="ja-JP" sz="1400">
            <a:effectLst/>
          </a:endParaRPr>
        </a:p>
        <a:p>
          <a:r>
            <a:rPr kumimoji="1" lang="ja-JP" altLang="ja-JP" sz="1100">
              <a:solidFill>
                <a:schemeClr val="dk1"/>
              </a:solidFill>
              <a:effectLst/>
              <a:latin typeface="+mn-lt"/>
              <a:ea typeface="+mn-ea"/>
              <a:cs typeface="+mn-cs"/>
            </a:rPr>
            <a:t>今後も適正な起債発行により、公債費の抑制に努める。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43180</xdr:rowOff>
    </xdr:from>
    <xdr:to>
      <xdr:col>24</xdr:col>
      <xdr:colOff>25400</xdr:colOff>
      <xdr:row>74</xdr:row>
      <xdr:rowOff>157480</xdr:rowOff>
    </xdr:to>
    <xdr:cxnSp macro="">
      <xdr:nvCxnSpPr>
        <xdr:cNvPr id="367" name="直線コネクタ 366"/>
        <xdr:cNvCxnSpPr/>
      </xdr:nvCxnSpPr>
      <xdr:spPr>
        <a:xfrm>
          <a:off x="3987800" y="12730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168910</xdr:rowOff>
    </xdr:from>
    <xdr:to>
      <xdr:col>19</xdr:col>
      <xdr:colOff>187325</xdr:colOff>
      <xdr:row>74</xdr:row>
      <xdr:rowOff>43180</xdr:rowOff>
    </xdr:to>
    <xdr:cxnSp macro="">
      <xdr:nvCxnSpPr>
        <xdr:cNvPr id="370" name="直線コネクタ 369"/>
        <xdr:cNvCxnSpPr/>
      </xdr:nvCxnSpPr>
      <xdr:spPr>
        <a:xfrm>
          <a:off x="3098800" y="12684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123190</xdr:rowOff>
    </xdr:from>
    <xdr:to>
      <xdr:col>15</xdr:col>
      <xdr:colOff>98425</xdr:colOff>
      <xdr:row>73</xdr:row>
      <xdr:rowOff>168910</xdr:rowOff>
    </xdr:to>
    <xdr:cxnSp macro="">
      <xdr:nvCxnSpPr>
        <xdr:cNvPr id="373" name="直線コネクタ 372"/>
        <xdr:cNvCxnSpPr/>
      </xdr:nvCxnSpPr>
      <xdr:spPr>
        <a:xfrm>
          <a:off x="2209800" y="12639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123190</xdr:rowOff>
    </xdr:from>
    <xdr:to>
      <xdr:col>11</xdr:col>
      <xdr:colOff>9525</xdr:colOff>
      <xdr:row>73</xdr:row>
      <xdr:rowOff>153670</xdr:rowOff>
    </xdr:to>
    <xdr:cxnSp macro="">
      <xdr:nvCxnSpPr>
        <xdr:cNvPr id="376" name="直線コネクタ 375"/>
        <xdr:cNvCxnSpPr/>
      </xdr:nvCxnSpPr>
      <xdr:spPr>
        <a:xfrm flipV="1">
          <a:off x="1320800" y="12639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78" name="テキスト ボックス 377"/>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86" name="楕円 385"/>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87"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163830</xdr:rowOff>
    </xdr:from>
    <xdr:to>
      <xdr:col>20</xdr:col>
      <xdr:colOff>38100</xdr:colOff>
      <xdr:row>74</xdr:row>
      <xdr:rowOff>93980</xdr:rowOff>
    </xdr:to>
    <xdr:sp macro="" textlink="">
      <xdr:nvSpPr>
        <xdr:cNvPr id="388" name="楕円 387"/>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104157</xdr:rowOff>
    </xdr:from>
    <xdr:ext cx="736600" cy="259045"/>
    <xdr:sp macro="" textlink="">
      <xdr:nvSpPr>
        <xdr:cNvPr id="389" name="テキスト ボックス 388"/>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118110</xdr:rowOff>
    </xdr:from>
    <xdr:to>
      <xdr:col>15</xdr:col>
      <xdr:colOff>149225</xdr:colOff>
      <xdr:row>74</xdr:row>
      <xdr:rowOff>48260</xdr:rowOff>
    </xdr:to>
    <xdr:sp macro="" textlink="">
      <xdr:nvSpPr>
        <xdr:cNvPr id="390" name="楕円 389"/>
        <xdr:cNvSpPr/>
      </xdr:nvSpPr>
      <xdr:spPr>
        <a:xfrm>
          <a:off x="3048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58437</xdr:rowOff>
    </xdr:from>
    <xdr:ext cx="762000" cy="259045"/>
    <xdr:sp macro="" textlink="">
      <xdr:nvSpPr>
        <xdr:cNvPr id="391" name="テキスト ボックス 390"/>
        <xdr:cNvSpPr txBox="1"/>
      </xdr:nvSpPr>
      <xdr:spPr>
        <a:xfrm>
          <a:off x="2717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72390</xdr:rowOff>
    </xdr:from>
    <xdr:to>
      <xdr:col>11</xdr:col>
      <xdr:colOff>60325</xdr:colOff>
      <xdr:row>74</xdr:row>
      <xdr:rowOff>2540</xdr:rowOff>
    </xdr:to>
    <xdr:sp macro="" textlink="">
      <xdr:nvSpPr>
        <xdr:cNvPr id="392" name="楕円 391"/>
        <xdr:cNvSpPr/>
      </xdr:nvSpPr>
      <xdr:spPr>
        <a:xfrm>
          <a:off x="2159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12717</xdr:rowOff>
    </xdr:from>
    <xdr:ext cx="762000" cy="259045"/>
    <xdr:sp macro="" textlink="">
      <xdr:nvSpPr>
        <xdr:cNvPr id="393" name="テキスト ボックス 392"/>
        <xdr:cNvSpPr txBox="1"/>
      </xdr:nvSpPr>
      <xdr:spPr>
        <a:xfrm>
          <a:off x="1828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102870</xdr:rowOff>
    </xdr:from>
    <xdr:to>
      <xdr:col>6</xdr:col>
      <xdr:colOff>171450</xdr:colOff>
      <xdr:row>74</xdr:row>
      <xdr:rowOff>33020</xdr:rowOff>
    </xdr:to>
    <xdr:sp macro="" textlink="">
      <xdr:nvSpPr>
        <xdr:cNvPr id="394" name="楕円 393"/>
        <xdr:cNvSpPr/>
      </xdr:nvSpPr>
      <xdr:spPr>
        <a:xfrm>
          <a:off x="1270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43197</xdr:rowOff>
    </xdr:from>
    <xdr:ext cx="762000" cy="259045"/>
    <xdr:sp macro="" textlink="">
      <xdr:nvSpPr>
        <xdr:cNvPr id="395" name="テキスト ボックス 394"/>
        <xdr:cNvSpPr txBox="1"/>
      </xdr:nvSpPr>
      <xdr:spPr>
        <a:xfrm>
          <a:off x="939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人件費、維持補修費の増加により３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５ポイントの増となった。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今後も行財政改革の一層の推進により、財政の健全化に努める。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152146</xdr:rowOff>
    </xdr:to>
    <xdr:cxnSp macro="">
      <xdr:nvCxnSpPr>
        <xdr:cNvPr id="426" name="直線コネクタ 425"/>
        <xdr:cNvCxnSpPr/>
      </xdr:nvCxnSpPr>
      <xdr:spPr>
        <a:xfrm>
          <a:off x="15671800" y="1353667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78</xdr:row>
      <xdr:rowOff>163576</xdr:rowOff>
    </xdr:to>
    <xdr:cxnSp macro="">
      <xdr:nvCxnSpPr>
        <xdr:cNvPr id="429" name="直線コネクタ 428"/>
        <xdr:cNvCxnSpPr/>
      </xdr:nvCxnSpPr>
      <xdr:spPr>
        <a:xfrm>
          <a:off x="14782800" y="135092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1" name="テキスト ボックス 430"/>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79</xdr:row>
      <xdr:rowOff>19558</xdr:rowOff>
    </xdr:to>
    <xdr:cxnSp macro="">
      <xdr:nvCxnSpPr>
        <xdr:cNvPr id="432" name="直線コネクタ 431"/>
        <xdr:cNvCxnSpPr/>
      </xdr:nvCxnSpPr>
      <xdr:spPr>
        <a:xfrm flipV="1">
          <a:off x="13893800" y="135092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4" name="テキスト ボックス 433"/>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79</xdr:row>
      <xdr:rowOff>19558</xdr:rowOff>
    </xdr:to>
    <xdr:cxnSp macro="">
      <xdr:nvCxnSpPr>
        <xdr:cNvPr id="435" name="直線コネクタ 434"/>
        <xdr:cNvCxnSpPr/>
      </xdr:nvCxnSpPr>
      <xdr:spPr>
        <a:xfrm>
          <a:off x="13004800" y="1327150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7" name="テキスト ボックス 436"/>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45" name="楕円 444"/>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9923</xdr:rowOff>
    </xdr:from>
    <xdr:ext cx="762000" cy="259045"/>
    <xdr:sp macro="" textlink="">
      <xdr:nvSpPr>
        <xdr:cNvPr id="446" name="公債費以外該当値テキスト"/>
        <xdr:cNvSpPr txBox="1"/>
      </xdr:nvSpPr>
      <xdr:spPr>
        <a:xfrm>
          <a:off x="16598900" y="1355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47" name="楕円 446"/>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48" name="テキスト ボックス 447"/>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49" name="楕円 448"/>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50" name="テキスト ボックス 449"/>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51" name="楕円 450"/>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52" name="テキスト ボックス 451"/>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3" name="楕円 452"/>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4" name="テキスト ボックス 453"/>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北海道三笠市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12177</xdr:rowOff>
    </xdr:from>
    <xdr:to>
      <xdr:col>29</xdr:col>
      <xdr:colOff>127000</xdr:colOff>
      <xdr:row>15</xdr:row>
      <xdr:rowOff>47779</xdr:rowOff>
    </xdr:to>
    <xdr:cxnSp macro="">
      <xdr:nvCxnSpPr>
        <xdr:cNvPr id="47" name="直線コネクタ 46"/>
        <xdr:cNvCxnSpPr/>
      </xdr:nvCxnSpPr>
      <xdr:spPr bwMode="auto">
        <a:xfrm>
          <a:off x="5003800" y="2631552"/>
          <a:ext cx="647700" cy="35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148910</xdr:rowOff>
    </xdr:from>
    <xdr:ext cx="762000" cy="259045"/>
    <xdr:sp macro="" textlink="">
      <xdr:nvSpPr>
        <xdr:cNvPr id="48" name="人口1人当たり決算額の推移平均値テキスト130"/>
        <xdr:cNvSpPr txBox="1"/>
      </xdr:nvSpPr>
      <xdr:spPr>
        <a:xfrm>
          <a:off x="5740400" y="2939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12177</xdr:rowOff>
    </xdr:from>
    <xdr:to>
      <xdr:col>26</xdr:col>
      <xdr:colOff>50800</xdr:colOff>
      <xdr:row>15</xdr:row>
      <xdr:rowOff>71974</xdr:rowOff>
    </xdr:to>
    <xdr:cxnSp macro="">
      <xdr:nvCxnSpPr>
        <xdr:cNvPr id="50" name="直線コネクタ 49"/>
        <xdr:cNvCxnSpPr/>
      </xdr:nvCxnSpPr>
      <xdr:spPr bwMode="auto">
        <a:xfrm flipV="1">
          <a:off x="4305300" y="2631552"/>
          <a:ext cx="698500" cy="5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96245</xdr:rowOff>
    </xdr:from>
    <xdr:ext cx="736600" cy="259045"/>
    <xdr:sp macro="" textlink="">
      <xdr:nvSpPr>
        <xdr:cNvPr id="52" name="テキスト ボックス 51"/>
        <xdr:cNvSpPr txBox="1"/>
      </xdr:nvSpPr>
      <xdr:spPr>
        <a:xfrm>
          <a:off x="4622800" y="305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71974</xdr:rowOff>
    </xdr:from>
    <xdr:to>
      <xdr:col>22</xdr:col>
      <xdr:colOff>114300</xdr:colOff>
      <xdr:row>15</xdr:row>
      <xdr:rowOff>80286</xdr:rowOff>
    </xdr:to>
    <xdr:cxnSp macro="">
      <xdr:nvCxnSpPr>
        <xdr:cNvPr id="53" name="直線コネクタ 52"/>
        <xdr:cNvCxnSpPr/>
      </xdr:nvCxnSpPr>
      <xdr:spPr bwMode="auto">
        <a:xfrm flipV="1">
          <a:off x="3606800" y="2691349"/>
          <a:ext cx="698500" cy="8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108438</xdr:rowOff>
    </xdr:from>
    <xdr:ext cx="762000" cy="259045"/>
    <xdr:sp macro="" textlink="">
      <xdr:nvSpPr>
        <xdr:cNvPr id="55" name="テキスト ボックス 54"/>
        <xdr:cNvSpPr txBox="1"/>
      </xdr:nvSpPr>
      <xdr:spPr>
        <a:xfrm>
          <a:off x="3924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80286</xdr:rowOff>
    </xdr:from>
    <xdr:to>
      <xdr:col>18</xdr:col>
      <xdr:colOff>177800</xdr:colOff>
      <xdr:row>15</xdr:row>
      <xdr:rowOff>101821</xdr:rowOff>
    </xdr:to>
    <xdr:cxnSp macro="">
      <xdr:nvCxnSpPr>
        <xdr:cNvPr id="56" name="直線コネクタ 55"/>
        <xdr:cNvCxnSpPr/>
      </xdr:nvCxnSpPr>
      <xdr:spPr bwMode="auto">
        <a:xfrm flipV="1">
          <a:off x="2908300" y="2699661"/>
          <a:ext cx="698500" cy="2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131303</xdr:rowOff>
    </xdr:from>
    <xdr:ext cx="762000" cy="259045"/>
    <xdr:sp macro="" textlink="">
      <xdr:nvSpPr>
        <xdr:cNvPr id="58" name="テキスト ボックス 57"/>
        <xdr:cNvSpPr txBox="1"/>
      </xdr:nvSpPr>
      <xdr:spPr>
        <a:xfrm>
          <a:off x="32258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105032</xdr:rowOff>
    </xdr:from>
    <xdr:ext cx="762000" cy="259045"/>
    <xdr:sp macro="" textlink="">
      <xdr:nvSpPr>
        <xdr:cNvPr id="60" name="テキスト ボックス 59"/>
        <xdr:cNvSpPr txBox="1"/>
      </xdr:nvSpPr>
      <xdr:spPr>
        <a:xfrm>
          <a:off x="2527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168429</xdr:rowOff>
    </xdr:from>
    <xdr:to>
      <xdr:col>29</xdr:col>
      <xdr:colOff>177800</xdr:colOff>
      <xdr:row>15</xdr:row>
      <xdr:rowOff>98579</xdr:rowOff>
    </xdr:to>
    <xdr:sp macro="" textlink="">
      <xdr:nvSpPr>
        <xdr:cNvPr id="66" name="楕円 65"/>
        <xdr:cNvSpPr/>
      </xdr:nvSpPr>
      <xdr:spPr bwMode="auto">
        <a:xfrm>
          <a:off x="5600700" y="2616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13506</xdr:rowOff>
    </xdr:from>
    <xdr:ext cx="762000" cy="259045"/>
    <xdr:sp macro="" textlink="">
      <xdr:nvSpPr>
        <xdr:cNvPr id="67" name="人口1人当たり決算額の推移該当値テキスト130"/>
        <xdr:cNvSpPr txBox="1"/>
      </xdr:nvSpPr>
      <xdr:spPr>
        <a:xfrm>
          <a:off x="5740400" y="246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132827</xdr:rowOff>
    </xdr:from>
    <xdr:to>
      <xdr:col>26</xdr:col>
      <xdr:colOff>101600</xdr:colOff>
      <xdr:row>15</xdr:row>
      <xdr:rowOff>62977</xdr:rowOff>
    </xdr:to>
    <xdr:sp macro="" textlink="">
      <xdr:nvSpPr>
        <xdr:cNvPr id="68" name="楕円 67"/>
        <xdr:cNvSpPr/>
      </xdr:nvSpPr>
      <xdr:spPr bwMode="auto">
        <a:xfrm>
          <a:off x="4953000" y="258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73154</xdr:rowOff>
    </xdr:from>
    <xdr:ext cx="736600" cy="259045"/>
    <xdr:sp macro="" textlink="">
      <xdr:nvSpPr>
        <xdr:cNvPr id="69" name="テキスト ボックス 68"/>
        <xdr:cNvSpPr txBox="1"/>
      </xdr:nvSpPr>
      <xdr:spPr>
        <a:xfrm>
          <a:off x="4622800" y="234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21174</xdr:rowOff>
    </xdr:from>
    <xdr:to>
      <xdr:col>22</xdr:col>
      <xdr:colOff>165100</xdr:colOff>
      <xdr:row>15</xdr:row>
      <xdr:rowOff>122774</xdr:rowOff>
    </xdr:to>
    <xdr:sp macro="" textlink="">
      <xdr:nvSpPr>
        <xdr:cNvPr id="70" name="楕円 69"/>
        <xdr:cNvSpPr/>
      </xdr:nvSpPr>
      <xdr:spPr bwMode="auto">
        <a:xfrm>
          <a:off x="4254500" y="2640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132951</xdr:rowOff>
    </xdr:from>
    <xdr:ext cx="762000" cy="259045"/>
    <xdr:sp macro="" textlink="">
      <xdr:nvSpPr>
        <xdr:cNvPr id="71" name="テキスト ボックス 70"/>
        <xdr:cNvSpPr txBox="1"/>
      </xdr:nvSpPr>
      <xdr:spPr>
        <a:xfrm>
          <a:off x="3924300" y="240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29486</xdr:rowOff>
    </xdr:from>
    <xdr:to>
      <xdr:col>19</xdr:col>
      <xdr:colOff>38100</xdr:colOff>
      <xdr:row>15</xdr:row>
      <xdr:rowOff>131086</xdr:rowOff>
    </xdr:to>
    <xdr:sp macro="" textlink="">
      <xdr:nvSpPr>
        <xdr:cNvPr id="72" name="楕円 71"/>
        <xdr:cNvSpPr/>
      </xdr:nvSpPr>
      <xdr:spPr bwMode="auto">
        <a:xfrm>
          <a:off x="3556000" y="2648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141263</xdr:rowOff>
    </xdr:from>
    <xdr:ext cx="762000" cy="259045"/>
    <xdr:sp macro="" textlink="">
      <xdr:nvSpPr>
        <xdr:cNvPr id="73" name="テキスト ボックス 72"/>
        <xdr:cNvSpPr txBox="1"/>
      </xdr:nvSpPr>
      <xdr:spPr>
        <a:xfrm>
          <a:off x="3225800" y="241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51021</xdr:rowOff>
    </xdr:from>
    <xdr:to>
      <xdr:col>15</xdr:col>
      <xdr:colOff>101600</xdr:colOff>
      <xdr:row>15</xdr:row>
      <xdr:rowOff>152621</xdr:rowOff>
    </xdr:to>
    <xdr:sp macro="" textlink="">
      <xdr:nvSpPr>
        <xdr:cNvPr id="74" name="楕円 73"/>
        <xdr:cNvSpPr/>
      </xdr:nvSpPr>
      <xdr:spPr bwMode="auto">
        <a:xfrm>
          <a:off x="2857500" y="2670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162798</xdr:rowOff>
    </xdr:from>
    <xdr:ext cx="762000" cy="259045"/>
    <xdr:sp macro="" textlink="">
      <xdr:nvSpPr>
        <xdr:cNvPr id="75" name="テキスト ボックス 74"/>
        <xdr:cNvSpPr txBox="1"/>
      </xdr:nvSpPr>
      <xdr:spPr>
        <a:xfrm>
          <a:off x="2527300" y="243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206229</xdr:rowOff>
    </xdr:from>
    <xdr:to>
      <xdr:col>29</xdr:col>
      <xdr:colOff>127000</xdr:colOff>
      <xdr:row>35</xdr:row>
      <xdr:rowOff>340837</xdr:rowOff>
    </xdr:to>
    <xdr:cxnSp macro="">
      <xdr:nvCxnSpPr>
        <xdr:cNvPr id="109" name="直線コネクタ 108"/>
        <xdr:cNvCxnSpPr/>
      </xdr:nvCxnSpPr>
      <xdr:spPr bwMode="auto">
        <a:xfrm flipV="1">
          <a:off x="5003800" y="6816579"/>
          <a:ext cx="647700" cy="13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110056</xdr:rowOff>
    </xdr:from>
    <xdr:ext cx="762000" cy="259045"/>
    <xdr:sp macro="" textlink="">
      <xdr:nvSpPr>
        <xdr:cNvPr id="110" name="人口1人当たり決算額の推移平均値テキスト445"/>
        <xdr:cNvSpPr txBox="1"/>
      </xdr:nvSpPr>
      <xdr:spPr>
        <a:xfrm>
          <a:off x="5740400" y="706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340837</xdr:rowOff>
    </xdr:from>
    <xdr:to>
      <xdr:col>26</xdr:col>
      <xdr:colOff>50800</xdr:colOff>
      <xdr:row>35</xdr:row>
      <xdr:rowOff>341255</xdr:rowOff>
    </xdr:to>
    <xdr:cxnSp macro="">
      <xdr:nvCxnSpPr>
        <xdr:cNvPr id="112" name="直線コネクタ 111"/>
        <xdr:cNvCxnSpPr/>
      </xdr:nvCxnSpPr>
      <xdr:spPr bwMode="auto">
        <a:xfrm flipV="1">
          <a:off x="4305300" y="6951187"/>
          <a:ext cx="698500" cy="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40085</xdr:rowOff>
    </xdr:from>
    <xdr:ext cx="736600" cy="259045"/>
    <xdr:sp macro="" textlink="">
      <xdr:nvSpPr>
        <xdr:cNvPr id="114" name="テキスト ボックス 113"/>
        <xdr:cNvSpPr txBox="1"/>
      </xdr:nvSpPr>
      <xdr:spPr>
        <a:xfrm>
          <a:off x="4622800" y="716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341255</xdr:rowOff>
    </xdr:from>
    <xdr:to>
      <xdr:col>22</xdr:col>
      <xdr:colOff>114300</xdr:colOff>
      <xdr:row>36</xdr:row>
      <xdr:rowOff>104159</xdr:rowOff>
    </xdr:to>
    <xdr:cxnSp macro="">
      <xdr:nvCxnSpPr>
        <xdr:cNvPr id="115" name="直線コネクタ 114"/>
        <xdr:cNvCxnSpPr/>
      </xdr:nvCxnSpPr>
      <xdr:spPr bwMode="auto">
        <a:xfrm flipV="1">
          <a:off x="3606800" y="6951605"/>
          <a:ext cx="698500" cy="10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34865</xdr:rowOff>
    </xdr:from>
    <xdr:ext cx="762000" cy="259045"/>
    <xdr:sp macro="" textlink="">
      <xdr:nvSpPr>
        <xdr:cNvPr id="117" name="テキスト ボックス 116"/>
        <xdr:cNvSpPr txBox="1"/>
      </xdr:nvSpPr>
      <xdr:spPr>
        <a:xfrm>
          <a:off x="3924300" y="71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87300</xdr:rowOff>
    </xdr:from>
    <xdr:to>
      <xdr:col>18</xdr:col>
      <xdr:colOff>177800</xdr:colOff>
      <xdr:row>36</xdr:row>
      <xdr:rowOff>104159</xdr:rowOff>
    </xdr:to>
    <xdr:cxnSp macro="">
      <xdr:nvCxnSpPr>
        <xdr:cNvPr id="118" name="直線コネクタ 117"/>
        <xdr:cNvCxnSpPr/>
      </xdr:nvCxnSpPr>
      <xdr:spPr bwMode="auto">
        <a:xfrm>
          <a:off x="2908300" y="7040550"/>
          <a:ext cx="698500" cy="1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46906</xdr:rowOff>
    </xdr:from>
    <xdr:ext cx="762000" cy="259045"/>
    <xdr:sp macro="" textlink="">
      <xdr:nvSpPr>
        <xdr:cNvPr id="120" name="テキスト ボックス 119"/>
        <xdr:cNvSpPr txBox="1"/>
      </xdr:nvSpPr>
      <xdr:spPr>
        <a:xfrm>
          <a:off x="3225800" y="71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136155</xdr:rowOff>
    </xdr:from>
    <xdr:ext cx="762000" cy="259045"/>
    <xdr:sp macro="" textlink="">
      <xdr:nvSpPr>
        <xdr:cNvPr id="122" name="テキスト ボックス 121"/>
        <xdr:cNvSpPr txBox="1"/>
      </xdr:nvSpPr>
      <xdr:spPr>
        <a:xfrm>
          <a:off x="2527300" y="708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155429</xdr:rowOff>
    </xdr:from>
    <xdr:to>
      <xdr:col>29</xdr:col>
      <xdr:colOff>177800</xdr:colOff>
      <xdr:row>35</xdr:row>
      <xdr:rowOff>257029</xdr:rowOff>
    </xdr:to>
    <xdr:sp macro="" textlink="">
      <xdr:nvSpPr>
        <xdr:cNvPr id="128" name="楕円 127"/>
        <xdr:cNvSpPr/>
      </xdr:nvSpPr>
      <xdr:spPr bwMode="auto">
        <a:xfrm>
          <a:off x="5600700" y="6765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506</xdr:rowOff>
    </xdr:from>
    <xdr:ext cx="762000" cy="259045"/>
    <xdr:sp macro="" textlink="">
      <xdr:nvSpPr>
        <xdr:cNvPr id="129" name="人口1人当たり決算額の推移該当値テキスト445"/>
        <xdr:cNvSpPr txBox="1"/>
      </xdr:nvSpPr>
      <xdr:spPr>
        <a:xfrm>
          <a:off x="5740400" y="6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290037</xdr:rowOff>
    </xdr:from>
    <xdr:to>
      <xdr:col>26</xdr:col>
      <xdr:colOff>101600</xdr:colOff>
      <xdr:row>36</xdr:row>
      <xdr:rowOff>48737</xdr:rowOff>
    </xdr:to>
    <xdr:sp macro="" textlink="">
      <xdr:nvSpPr>
        <xdr:cNvPr id="130" name="楕円 129"/>
        <xdr:cNvSpPr/>
      </xdr:nvSpPr>
      <xdr:spPr bwMode="auto">
        <a:xfrm>
          <a:off x="4953000" y="6900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58914</xdr:rowOff>
    </xdr:from>
    <xdr:ext cx="736600" cy="259045"/>
    <xdr:sp macro="" textlink="">
      <xdr:nvSpPr>
        <xdr:cNvPr id="131" name="テキスト ボックス 130"/>
        <xdr:cNvSpPr txBox="1"/>
      </xdr:nvSpPr>
      <xdr:spPr>
        <a:xfrm>
          <a:off x="4622800" y="666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290455</xdr:rowOff>
    </xdr:from>
    <xdr:to>
      <xdr:col>22</xdr:col>
      <xdr:colOff>165100</xdr:colOff>
      <xdr:row>36</xdr:row>
      <xdr:rowOff>49155</xdr:rowOff>
    </xdr:to>
    <xdr:sp macro="" textlink="">
      <xdr:nvSpPr>
        <xdr:cNvPr id="132" name="楕円 131"/>
        <xdr:cNvSpPr/>
      </xdr:nvSpPr>
      <xdr:spPr bwMode="auto">
        <a:xfrm>
          <a:off x="4254500" y="690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59332</xdr:rowOff>
    </xdr:from>
    <xdr:ext cx="762000" cy="259045"/>
    <xdr:sp macro="" textlink="">
      <xdr:nvSpPr>
        <xdr:cNvPr id="133" name="テキスト ボックス 132"/>
        <xdr:cNvSpPr txBox="1"/>
      </xdr:nvSpPr>
      <xdr:spPr>
        <a:xfrm>
          <a:off x="3924300" y="666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53359</xdr:rowOff>
    </xdr:from>
    <xdr:to>
      <xdr:col>19</xdr:col>
      <xdr:colOff>38100</xdr:colOff>
      <xdr:row>36</xdr:row>
      <xdr:rowOff>154959</xdr:rowOff>
    </xdr:to>
    <xdr:sp macro="" textlink="">
      <xdr:nvSpPr>
        <xdr:cNvPr id="134" name="楕円 133"/>
        <xdr:cNvSpPr/>
      </xdr:nvSpPr>
      <xdr:spPr bwMode="auto">
        <a:xfrm>
          <a:off x="3556000" y="7006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165136</xdr:rowOff>
    </xdr:from>
    <xdr:ext cx="762000" cy="259045"/>
    <xdr:sp macro="" textlink="">
      <xdr:nvSpPr>
        <xdr:cNvPr id="135" name="テキスト ボックス 134"/>
        <xdr:cNvSpPr txBox="1"/>
      </xdr:nvSpPr>
      <xdr:spPr>
        <a:xfrm>
          <a:off x="3225800" y="677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36500</xdr:rowOff>
    </xdr:from>
    <xdr:to>
      <xdr:col>15</xdr:col>
      <xdr:colOff>101600</xdr:colOff>
      <xdr:row>36</xdr:row>
      <xdr:rowOff>138100</xdr:rowOff>
    </xdr:to>
    <xdr:sp macro="" textlink="">
      <xdr:nvSpPr>
        <xdr:cNvPr id="136" name="楕円 135"/>
        <xdr:cNvSpPr/>
      </xdr:nvSpPr>
      <xdr:spPr bwMode="auto">
        <a:xfrm>
          <a:off x="2857500" y="698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148277</xdr:rowOff>
    </xdr:from>
    <xdr:ext cx="762000" cy="259045"/>
    <xdr:sp macro="" textlink="">
      <xdr:nvSpPr>
        <xdr:cNvPr id="137" name="テキスト ボックス 136"/>
        <xdr:cNvSpPr txBox="1"/>
      </xdr:nvSpPr>
      <xdr:spPr>
        <a:xfrm>
          <a:off x="2527300" y="67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北海道三笠市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8,562
8,541
302.52
11,020,839
10,888,861
128,831
4,678,433
10,371,799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64047</xdr:rowOff>
    </xdr:from>
    <xdr:to>
      <xdr:col>24</xdr:col>
      <xdr:colOff>63500</xdr:colOff>
      <xdr:row>34</xdr:row>
      <xdr:rowOff>105707</xdr:rowOff>
    </xdr:to>
    <xdr:cxnSp macro="">
      <xdr:nvCxnSpPr>
        <xdr:cNvPr id="58" name="直線コネクタ 57"/>
        <xdr:cNvCxnSpPr/>
      </xdr:nvCxnSpPr>
      <xdr:spPr>
        <a:xfrm flipV="1">
          <a:off x="3797300" y="5893347"/>
          <a:ext cx="838200" cy="4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105707</xdr:rowOff>
    </xdr:from>
    <xdr:to>
      <xdr:col>19</xdr:col>
      <xdr:colOff>177800</xdr:colOff>
      <xdr:row>34</xdr:row>
      <xdr:rowOff>129408</xdr:rowOff>
    </xdr:to>
    <xdr:cxnSp macro="">
      <xdr:nvCxnSpPr>
        <xdr:cNvPr id="61" name="直線コネクタ 60"/>
        <xdr:cNvCxnSpPr/>
      </xdr:nvCxnSpPr>
      <xdr:spPr>
        <a:xfrm flipV="1">
          <a:off x="2908300" y="5935007"/>
          <a:ext cx="889000" cy="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129408</xdr:rowOff>
    </xdr:from>
    <xdr:to>
      <xdr:col>15</xdr:col>
      <xdr:colOff>50800</xdr:colOff>
      <xdr:row>35</xdr:row>
      <xdr:rowOff>533</xdr:rowOff>
    </xdr:to>
    <xdr:cxnSp macro="">
      <xdr:nvCxnSpPr>
        <xdr:cNvPr id="64" name="直線コネクタ 63"/>
        <xdr:cNvCxnSpPr/>
      </xdr:nvCxnSpPr>
      <xdr:spPr>
        <a:xfrm flipV="1">
          <a:off x="2019300" y="5958708"/>
          <a:ext cx="889000" cy="4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146034</xdr:rowOff>
    </xdr:from>
    <xdr:ext cx="534377" cy="259045"/>
    <xdr:sp macro="" textlink="">
      <xdr:nvSpPr>
        <xdr:cNvPr id="66" name="テキスト ボックス 65"/>
        <xdr:cNvSpPr txBox="1"/>
      </xdr:nvSpPr>
      <xdr:spPr>
        <a:xfrm>
          <a:off x="2641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533</xdr:rowOff>
    </xdr:from>
    <xdr:to>
      <xdr:col>10</xdr:col>
      <xdr:colOff>114300</xdr:colOff>
      <xdr:row>35</xdr:row>
      <xdr:rowOff>12557</xdr:rowOff>
    </xdr:to>
    <xdr:cxnSp macro="">
      <xdr:nvCxnSpPr>
        <xdr:cNvPr id="67" name="直線コネクタ 66"/>
        <xdr:cNvCxnSpPr/>
      </xdr:nvCxnSpPr>
      <xdr:spPr>
        <a:xfrm flipV="1">
          <a:off x="1130300" y="6001283"/>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167129</xdr:rowOff>
    </xdr:from>
    <xdr:ext cx="534377" cy="259045"/>
    <xdr:sp macro="" textlink="">
      <xdr:nvSpPr>
        <xdr:cNvPr id="69" name="テキスト ボックス 68"/>
        <xdr:cNvSpPr txBox="1"/>
      </xdr:nvSpPr>
      <xdr:spPr>
        <a:xfrm>
          <a:off x="1752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139345</xdr:rowOff>
    </xdr:from>
    <xdr:ext cx="534377" cy="259045"/>
    <xdr:sp macro="" textlink="">
      <xdr:nvSpPr>
        <xdr:cNvPr id="71" name="テキスト ボックス 70"/>
        <xdr:cNvSpPr txBox="1"/>
      </xdr:nvSpPr>
      <xdr:spPr>
        <a:xfrm>
          <a:off x="863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13247</xdr:rowOff>
    </xdr:from>
    <xdr:to>
      <xdr:col>24</xdr:col>
      <xdr:colOff>114300</xdr:colOff>
      <xdr:row>34</xdr:row>
      <xdr:rowOff>114847</xdr:rowOff>
    </xdr:to>
    <xdr:sp macro="" textlink="">
      <xdr:nvSpPr>
        <xdr:cNvPr id="77" name="楕円 76"/>
        <xdr:cNvSpPr/>
      </xdr:nvSpPr>
      <xdr:spPr>
        <a:xfrm>
          <a:off x="4584700" y="58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36124</xdr:rowOff>
    </xdr:from>
    <xdr:ext cx="599010" cy="259045"/>
    <xdr:sp macro="" textlink="">
      <xdr:nvSpPr>
        <xdr:cNvPr id="78" name="人件費該当値テキスト"/>
        <xdr:cNvSpPr txBox="1"/>
      </xdr:nvSpPr>
      <xdr:spPr>
        <a:xfrm>
          <a:off x="4686300" y="56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54907</xdr:rowOff>
    </xdr:from>
    <xdr:to>
      <xdr:col>20</xdr:col>
      <xdr:colOff>38100</xdr:colOff>
      <xdr:row>34</xdr:row>
      <xdr:rowOff>156507</xdr:rowOff>
    </xdr:to>
    <xdr:sp macro="" textlink="">
      <xdr:nvSpPr>
        <xdr:cNvPr id="79" name="楕円 78"/>
        <xdr:cNvSpPr/>
      </xdr:nvSpPr>
      <xdr:spPr>
        <a:xfrm>
          <a:off x="3746500" y="58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1584</xdr:rowOff>
    </xdr:from>
    <xdr:ext cx="599010" cy="259045"/>
    <xdr:sp macro="" textlink="">
      <xdr:nvSpPr>
        <xdr:cNvPr id="80" name="テキスト ボックス 79"/>
        <xdr:cNvSpPr txBox="1"/>
      </xdr:nvSpPr>
      <xdr:spPr>
        <a:xfrm>
          <a:off x="3497795" y="565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78608</xdr:rowOff>
    </xdr:from>
    <xdr:to>
      <xdr:col>15</xdr:col>
      <xdr:colOff>101600</xdr:colOff>
      <xdr:row>35</xdr:row>
      <xdr:rowOff>8758</xdr:rowOff>
    </xdr:to>
    <xdr:sp macro="" textlink="">
      <xdr:nvSpPr>
        <xdr:cNvPr id="81" name="楕円 80"/>
        <xdr:cNvSpPr/>
      </xdr:nvSpPr>
      <xdr:spPr>
        <a:xfrm>
          <a:off x="2857500" y="59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25285</xdr:rowOff>
    </xdr:from>
    <xdr:ext cx="599010" cy="259045"/>
    <xdr:sp macro="" textlink="">
      <xdr:nvSpPr>
        <xdr:cNvPr id="82" name="テキスト ボックス 81"/>
        <xdr:cNvSpPr txBox="1"/>
      </xdr:nvSpPr>
      <xdr:spPr>
        <a:xfrm>
          <a:off x="2608795" y="568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121183</xdr:rowOff>
    </xdr:from>
    <xdr:to>
      <xdr:col>10</xdr:col>
      <xdr:colOff>165100</xdr:colOff>
      <xdr:row>35</xdr:row>
      <xdr:rowOff>51333</xdr:rowOff>
    </xdr:to>
    <xdr:sp macro="" textlink="">
      <xdr:nvSpPr>
        <xdr:cNvPr id="83" name="楕円 82"/>
        <xdr:cNvSpPr/>
      </xdr:nvSpPr>
      <xdr:spPr>
        <a:xfrm>
          <a:off x="1968500" y="59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67860</xdr:rowOff>
    </xdr:from>
    <xdr:ext cx="599010" cy="259045"/>
    <xdr:sp macro="" textlink="">
      <xdr:nvSpPr>
        <xdr:cNvPr id="84" name="テキスト ボックス 83"/>
        <xdr:cNvSpPr txBox="1"/>
      </xdr:nvSpPr>
      <xdr:spPr>
        <a:xfrm>
          <a:off x="1719795" y="572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133207</xdr:rowOff>
    </xdr:from>
    <xdr:to>
      <xdr:col>6</xdr:col>
      <xdr:colOff>38100</xdr:colOff>
      <xdr:row>35</xdr:row>
      <xdr:rowOff>63357</xdr:rowOff>
    </xdr:to>
    <xdr:sp macro="" textlink="">
      <xdr:nvSpPr>
        <xdr:cNvPr id="85" name="楕円 84"/>
        <xdr:cNvSpPr/>
      </xdr:nvSpPr>
      <xdr:spPr>
        <a:xfrm>
          <a:off x="1079500" y="59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79884</xdr:rowOff>
    </xdr:from>
    <xdr:ext cx="599010" cy="259045"/>
    <xdr:sp macro="" textlink="">
      <xdr:nvSpPr>
        <xdr:cNvPr id="86" name="テキスト ボックス 85"/>
        <xdr:cNvSpPr txBox="1"/>
      </xdr:nvSpPr>
      <xdr:spPr>
        <a:xfrm>
          <a:off x="830795" y="573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49501</xdr:rowOff>
    </xdr:from>
    <xdr:to>
      <xdr:col>24</xdr:col>
      <xdr:colOff>63500</xdr:colOff>
      <xdr:row>52</xdr:row>
      <xdr:rowOff>28035</xdr:rowOff>
    </xdr:to>
    <xdr:cxnSp macro="">
      <xdr:nvCxnSpPr>
        <xdr:cNvPr id="118" name="直線コネクタ 117"/>
        <xdr:cNvCxnSpPr/>
      </xdr:nvCxnSpPr>
      <xdr:spPr>
        <a:xfrm flipV="1">
          <a:off x="3797300" y="8793451"/>
          <a:ext cx="838200" cy="1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91069</xdr:rowOff>
    </xdr:from>
    <xdr:ext cx="534377" cy="259045"/>
    <xdr:sp macro="" textlink="">
      <xdr:nvSpPr>
        <xdr:cNvPr id="119" name="物件費平均値テキスト"/>
        <xdr:cNvSpPr txBox="1"/>
      </xdr:nvSpPr>
      <xdr:spPr>
        <a:xfrm>
          <a:off x="4686300" y="969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28035</xdr:rowOff>
    </xdr:from>
    <xdr:to>
      <xdr:col>19</xdr:col>
      <xdr:colOff>177800</xdr:colOff>
      <xdr:row>52</xdr:row>
      <xdr:rowOff>77270</xdr:rowOff>
    </xdr:to>
    <xdr:cxnSp macro="">
      <xdr:nvCxnSpPr>
        <xdr:cNvPr id="121" name="直線コネクタ 120"/>
        <xdr:cNvCxnSpPr/>
      </xdr:nvCxnSpPr>
      <xdr:spPr>
        <a:xfrm flipV="1">
          <a:off x="2908300" y="8943435"/>
          <a:ext cx="889000" cy="4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61253</xdr:rowOff>
    </xdr:from>
    <xdr:ext cx="534377" cy="259045"/>
    <xdr:sp macro="" textlink="">
      <xdr:nvSpPr>
        <xdr:cNvPr id="123" name="テキスト ボックス 122"/>
        <xdr:cNvSpPr txBox="1"/>
      </xdr:nvSpPr>
      <xdr:spPr>
        <a:xfrm>
          <a:off x="3530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77270</xdr:rowOff>
    </xdr:from>
    <xdr:to>
      <xdr:col>15</xdr:col>
      <xdr:colOff>50800</xdr:colOff>
      <xdr:row>52</xdr:row>
      <xdr:rowOff>134224</xdr:rowOff>
    </xdr:to>
    <xdr:cxnSp macro="">
      <xdr:nvCxnSpPr>
        <xdr:cNvPr id="124" name="直線コネクタ 123"/>
        <xdr:cNvCxnSpPr/>
      </xdr:nvCxnSpPr>
      <xdr:spPr>
        <a:xfrm flipV="1">
          <a:off x="2019300" y="8992670"/>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68187</xdr:rowOff>
    </xdr:from>
    <xdr:ext cx="534377" cy="259045"/>
    <xdr:sp macro="" textlink="">
      <xdr:nvSpPr>
        <xdr:cNvPr id="126" name="テキスト ボックス 125"/>
        <xdr:cNvSpPr txBox="1"/>
      </xdr:nvSpPr>
      <xdr:spPr>
        <a:xfrm>
          <a:off x="2641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134224</xdr:rowOff>
    </xdr:from>
    <xdr:to>
      <xdr:col>10</xdr:col>
      <xdr:colOff>114300</xdr:colOff>
      <xdr:row>53</xdr:row>
      <xdr:rowOff>111375</xdr:rowOff>
    </xdr:to>
    <xdr:cxnSp macro="">
      <xdr:nvCxnSpPr>
        <xdr:cNvPr id="127" name="直線コネクタ 126"/>
        <xdr:cNvCxnSpPr/>
      </xdr:nvCxnSpPr>
      <xdr:spPr>
        <a:xfrm flipV="1">
          <a:off x="1130300" y="9049624"/>
          <a:ext cx="889000" cy="1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123258</xdr:rowOff>
    </xdr:from>
    <xdr:ext cx="534377" cy="259045"/>
    <xdr:sp macro="" textlink="">
      <xdr:nvSpPr>
        <xdr:cNvPr id="129" name="テキスト ボックス 128"/>
        <xdr:cNvSpPr txBox="1"/>
      </xdr:nvSpPr>
      <xdr:spPr>
        <a:xfrm>
          <a:off x="1752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1" name="テキスト ボックス 130"/>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170151</xdr:rowOff>
    </xdr:from>
    <xdr:to>
      <xdr:col>24</xdr:col>
      <xdr:colOff>114300</xdr:colOff>
      <xdr:row>51</xdr:row>
      <xdr:rowOff>100301</xdr:rowOff>
    </xdr:to>
    <xdr:sp macro="" textlink="">
      <xdr:nvSpPr>
        <xdr:cNvPr id="137" name="楕円 136"/>
        <xdr:cNvSpPr/>
      </xdr:nvSpPr>
      <xdr:spPr>
        <a:xfrm>
          <a:off x="4584700" y="87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116766</xdr:rowOff>
    </xdr:from>
    <xdr:ext cx="599010" cy="259045"/>
    <xdr:sp macro="" textlink="">
      <xdr:nvSpPr>
        <xdr:cNvPr id="138" name="物件費該当値テキスト"/>
        <xdr:cNvSpPr txBox="1"/>
      </xdr:nvSpPr>
      <xdr:spPr>
        <a:xfrm>
          <a:off x="4686300" y="86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148685</xdr:rowOff>
    </xdr:from>
    <xdr:to>
      <xdr:col>20</xdr:col>
      <xdr:colOff>38100</xdr:colOff>
      <xdr:row>52</xdr:row>
      <xdr:rowOff>78835</xdr:rowOff>
    </xdr:to>
    <xdr:sp macro="" textlink="">
      <xdr:nvSpPr>
        <xdr:cNvPr id="139" name="楕円 138"/>
        <xdr:cNvSpPr/>
      </xdr:nvSpPr>
      <xdr:spPr>
        <a:xfrm>
          <a:off x="3746500" y="88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95362</xdr:rowOff>
    </xdr:from>
    <xdr:ext cx="599010" cy="259045"/>
    <xdr:sp macro="" textlink="">
      <xdr:nvSpPr>
        <xdr:cNvPr id="140" name="テキスト ボックス 139"/>
        <xdr:cNvSpPr txBox="1"/>
      </xdr:nvSpPr>
      <xdr:spPr>
        <a:xfrm>
          <a:off x="3497795" y="866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26470</xdr:rowOff>
    </xdr:from>
    <xdr:to>
      <xdr:col>15</xdr:col>
      <xdr:colOff>101600</xdr:colOff>
      <xdr:row>52</xdr:row>
      <xdr:rowOff>128070</xdr:rowOff>
    </xdr:to>
    <xdr:sp macro="" textlink="">
      <xdr:nvSpPr>
        <xdr:cNvPr id="141" name="楕円 140"/>
        <xdr:cNvSpPr/>
      </xdr:nvSpPr>
      <xdr:spPr>
        <a:xfrm>
          <a:off x="2857500" y="89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144597</xdr:rowOff>
    </xdr:from>
    <xdr:ext cx="599010" cy="259045"/>
    <xdr:sp macro="" textlink="">
      <xdr:nvSpPr>
        <xdr:cNvPr id="142" name="テキスト ボックス 141"/>
        <xdr:cNvSpPr txBox="1"/>
      </xdr:nvSpPr>
      <xdr:spPr>
        <a:xfrm>
          <a:off x="2608795" y="871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83424</xdr:rowOff>
    </xdr:from>
    <xdr:to>
      <xdr:col>10</xdr:col>
      <xdr:colOff>165100</xdr:colOff>
      <xdr:row>53</xdr:row>
      <xdr:rowOff>13574</xdr:rowOff>
    </xdr:to>
    <xdr:sp macro="" textlink="">
      <xdr:nvSpPr>
        <xdr:cNvPr id="143" name="楕円 142"/>
        <xdr:cNvSpPr/>
      </xdr:nvSpPr>
      <xdr:spPr>
        <a:xfrm>
          <a:off x="1968500" y="89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30101</xdr:rowOff>
    </xdr:from>
    <xdr:ext cx="599010" cy="259045"/>
    <xdr:sp macro="" textlink="">
      <xdr:nvSpPr>
        <xdr:cNvPr id="144" name="テキスト ボックス 143"/>
        <xdr:cNvSpPr txBox="1"/>
      </xdr:nvSpPr>
      <xdr:spPr>
        <a:xfrm>
          <a:off x="1719795" y="87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60575</xdr:rowOff>
    </xdr:from>
    <xdr:to>
      <xdr:col>6</xdr:col>
      <xdr:colOff>38100</xdr:colOff>
      <xdr:row>53</xdr:row>
      <xdr:rowOff>162175</xdr:rowOff>
    </xdr:to>
    <xdr:sp macro="" textlink="">
      <xdr:nvSpPr>
        <xdr:cNvPr id="145" name="楕円 144"/>
        <xdr:cNvSpPr/>
      </xdr:nvSpPr>
      <xdr:spPr>
        <a:xfrm>
          <a:off x="1079500" y="914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7252</xdr:rowOff>
    </xdr:from>
    <xdr:ext cx="599010" cy="259045"/>
    <xdr:sp macro="" textlink="">
      <xdr:nvSpPr>
        <xdr:cNvPr id="146" name="テキスト ボックス 145"/>
        <xdr:cNvSpPr txBox="1"/>
      </xdr:nvSpPr>
      <xdr:spPr>
        <a:xfrm>
          <a:off x="830795" y="89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93363</xdr:rowOff>
    </xdr:from>
    <xdr:to>
      <xdr:col>24</xdr:col>
      <xdr:colOff>63500</xdr:colOff>
      <xdr:row>71</xdr:row>
      <xdr:rowOff>157531</xdr:rowOff>
    </xdr:to>
    <xdr:cxnSp macro="">
      <xdr:nvCxnSpPr>
        <xdr:cNvPr id="173" name="直線コネクタ 172"/>
        <xdr:cNvCxnSpPr/>
      </xdr:nvCxnSpPr>
      <xdr:spPr>
        <a:xfrm flipV="1">
          <a:off x="3797300" y="12266313"/>
          <a:ext cx="838200" cy="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91422</xdr:rowOff>
    </xdr:from>
    <xdr:ext cx="469744" cy="259045"/>
    <xdr:sp macro="" textlink="">
      <xdr:nvSpPr>
        <xdr:cNvPr id="174" name="維持補修費平均値テキスト"/>
        <xdr:cNvSpPr txBox="1"/>
      </xdr:nvSpPr>
      <xdr:spPr>
        <a:xfrm>
          <a:off x="4686300" y="1329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157531</xdr:rowOff>
    </xdr:from>
    <xdr:to>
      <xdr:col>19</xdr:col>
      <xdr:colOff>177800</xdr:colOff>
      <xdr:row>74</xdr:row>
      <xdr:rowOff>157005</xdr:rowOff>
    </xdr:to>
    <xdr:cxnSp macro="">
      <xdr:nvCxnSpPr>
        <xdr:cNvPr id="176" name="直線コネクタ 175"/>
        <xdr:cNvCxnSpPr/>
      </xdr:nvCxnSpPr>
      <xdr:spPr>
        <a:xfrm flipV="1">
          <a:off x="2908300" y="12330481"/>
          <a:ext cx="889000" cy="5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19116</xdr:rowOff>
    </xdr:from>
    <xdr:ext cx="469744" cy="259045"/>
    <xdr:sp macro="" textlink="">
      <xdr:nvSpPr>
        <xdr:cNvPr id="178" name="テキスト ボックス 177"/>
        <xdr:cNvSpPr txBox="1"/>
      </xdr:nvSpPr>
      <xdr:spPr>
        <a:xfrm>
          <a:off x="3562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135608</xdr:rowOff>
    </xdr:from>
    <xdr:to>
      <xdr:col>15</xdr:col>
      <xdr:colOff>50800</xdr:colOff>
      <xdr:row>74</xdr:row>
      <xdr:rowOff>157005</xdr:rowOff>
    </xdr:to>
    <xdr:cxnSp macro="">
      <xdr:nvCxnSpPr>
        <xdr:cNvPr id="179" name="直線コネクタ 178"/>
        <xdr:cNvCxnSpPr/>
      </xdr:nvCxnSpPr>
      <xdr:spPr>
        <a:xfrm>
          <a:off x="2019300" y="12480008"/>
          <a:ext cx="889000" cy="36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38935</xdr:rowOff>
    </xdr:from>
    <xdr:ext cx="469744" cy="259045"/>
    <xdr:sp macro="" textlink="">
      <xdr:nvSpPr>
        <xdr:cNvPr id="181" name="テキスト ボックス 180"/>
        <xdr:cNvSpPr txBox="1"/>
      </xdr:nvSpPr>
      <xdr:spPr>
        <a:xfrm>
          <a:off x="2673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135608</xdr:rowOff>
    </xdr:from>
    <xdr:to>
      <xdr:col>10</xdr:col>
      <xdr:colOff>114300</xdr:colOff>
      <xdr:row>74</xdr:row>
      <xdr:rowOff>155473</xdr:rowOff>
    </xdr:to>
    <xdr:cxnSp macro="">
      <xdr:nvCxnSpPr>
        <xdr:cNvPr id="182" name="直線コネクタ 181"/>
        <xdr:cNvCxnSpPr/>
      </xdr:nvCxnSpPr>
      <xdr:spPr>
        <a:xfrm flipV="1">
          <a:off x="1130300" y="12480008"/>
          <a:ext cx="889000" cy="36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49108</xdr:rowOff>
    </xdr:from>
    <xdr:ext cx="469744" cy="259045"/>
    <xdr:sp macro="" textlink="">
      <xdr:nvSpPr>
        <xdr:cNvPr id="184" name="テキスト ボックス 183"/>
        <xdr:cNvSpPr txBox="1"/>
      </xdr:nvSpPr>
      <xdr:spPr>
        <a:xfrm>
          <a:off x="1784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6" name="テキスト ボックス 185"/>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42563</xdr:rowOff>
    </xdr:from>
    <xdr:to>
      <xdr:col>24</xdr:col>
      <xdr:colOff>114300</xdr:colOff>
      <xdr:row>71</xdr:row>
      <xdr:rowOff>144163</xdr:rowOff>
    </xdr:to>
    <xdr:sp macro="" textlink="">
      <xdr:nvSpPr>
        <xdr:cNvPr id="192" name="楕円 191"/>
        <xdr:cNvSpPr/>
      </xdr:nvSpPr>
      <xdr:spPr>
        <a:xfrm>
          <a:off x="4584700" y="122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167040</xdr:rowOff>
    </xdr:from>
    <xdr:ext cx="534377" cy="259045"/>
    <xdr:sp macro="" textlink="">
      <xdr:nvSpPr>
        <xdr:cNvPr id="193" name="維持補修費該当値テキスト"/>
        <xdr:cNvSpPr txBox="1"/>
      </xdr:nvSpPr>
      <xdr:spPr>
        <a:xfrm>
          <a:off x="4686300" y="121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106731</xdr:rowOff>
    </xdr:from>
    <xdr:to>
      <xdr:col>20</xdr:col>
      <xdr:colOff>38100</xdr:colOff>
      <xdr:row>72</xdr:row>
      <xdr:rowOff>36881</xdr:rowOff>
    </xdr:to>
    <xdr:sp macro="" textlink="">
      <xdr:nvSpPr>
        <xdr:cNvPr id="194" name="楕円 193"/>
        <xdr:cNvSpPr/>
      </xdr:nvSpPr>
      <xdr:spPr>
        <a:xfrm>
          <a:off x="3746500" y="122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53408</xdr:rowOff>
    </xdr:from>
    <xdr:ext cx="534377" cy="259045"/>
    <xdr:sp macro="" textlink="">
      <xdr:nvSpPr>
        <xdr:cNvPr id="195" name="テキスト ボックス 194"/>
        <xdr:cNvSpPr txBox="1"/>
      </xdr:nvSpPr>
      <xdr:spPr>
        <a:xfrm>
          <a:off x="3530111" y="120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106205</xdr:rowOff>
    </xdr:from>
    <xdr:to>
      <xdr:col>15</xdr:col>
      <xdr:colOff>101600</xdr:colOff>
      <xdr:row>75</xdr:row>
      <xdr:rowOff>36355</xdr:rowOff>
    </xdr:to>
    <xdr:sp macro="" textlink="">
      <xdr:nvSpPr>
        <xdr:cNvPr id="196" name="楕円 195"/>
        <xdr:cNvSpPr/>
      </xdr:nvSpPr>
      <xdr:spPr>
        <a:xfrm>
          <a:off x="2857500" y="127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52882</xdr:rowOff>
    </xdr:from>
    <xdr:ext cx="534377" cy="259045"/>
    <xdr:sp macro="" textlink="">
      <xdr:nvSpPr>
        <xdr:cNvPr id="197" name="テキスト ボックス 196"/>
        <xdr:cNvSpPr txBox="1"/>
      </xdr:nvSpPr>
      <xdr:spPr>
        <a:xfrm>
          <a:off x="2641111" y="125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84808</xdr:rowOff>
    </xdr:from>
    <xdr:to>
      <xdr:col>10</xdr:col>
      <xdr:colOff>165100</xdr:colOff>
      <xdr:row>73</xdr:row>
      <xdr:rowOff>14958</xdr:rowOff>
    </xdr:to>
    <xdr:sp macro="" textlink="">
      <xdr:nvSpPr>
        <xdr:cNvPr id="198" name="楕円 197"/>
        <xdr:cNvSpPr/>
      </xdr:nvSpPr>
      <xdr:spPr>
        <a:xfrm>
          <a:off x="1968500" y="124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31485</xdr:rowOff>
    </xdr:from>
    <xdr:ext cx="534377" cy="259045"/>
    <xdr:sp macro="" textlink="">
      <xdr:nvSpPr>
        <xdr:cNvPr id="199" name="テキスト ボックス 198"/>
        <xdr:cNvSpPr txBox="1"/>
      </xdr:nvSpPr>
      <xdr:spPr>
        <a:xfrm>
          <a:off x="1752111" y="1220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104673</xdr:rowOff>
    </xdr:from>
    <xdr:to>
      <xdr:col>6</xdr:col>
      <xdr:colOff>38100</xdr:colOff>
      <xdr:row>75</xdr:row>
      <xdr:rowOff>34823</xdr:rowOff>
    </xdr:to>
    <xdr:sp macro="" textlink="">
      <xdr:nvSpPr>
        <xdr:cNvPr id="200" name="楕円 199"/>
        <xdr:cNvSpPr/>
      </xdr:nvSpPr>
      <xdr:spPr>
        <a:xfrm>
          <a:off x="1079500" y="127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51350</xdr:rowOff>
    </xdr:from>
    <xdr:ext cx="534377" cy="259045"/>
    <xdr:sp macro="" textlink="">
      <xdr:nvSpPr>
        <xdr:cNvPr id="201" name="テキスト ボックス 200"/>
        <xdr:cNvSpPr txBox="1"/>
      </xdr:nvSpPr>
      <xdr:spPr>
        <a:xfrm>
          <a:off x="863111" y="125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49464</xdr:rowOff>
    </xdr:from>
    <xdr:to>
      <xdr:col>24</xdr:col>
      <xdr:colOff>63500</xdr:colOff>
      <xdr:row>94</xdr:row>
      <xdr:rowOff>49777</xdr:rowOff>
    </xdr:to>
    <xdr:cxnSp macro="">
      <xdr:nvCxnSpPr>
        <xdr:cNvPr id="231" name="直線コネクタ 230"/>
        <xdr:cNvCxnSpPr/>
      </xdr:nvCxnSpPr>
      <xdr:spPr>
        <a:xfrm>
          <a:off x="3797300" y="16165764"/>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165808</xdr:rowOff>
    </xdr:from>
    <xdr:ext cx="599010" cy="259045"/>
    <xdr:sp macro="" textlink="">
      <xdr:nvSpPr>
        <xdr:cNvPr id="232" name="扶助費平均値テキスト"/>
        <xdr:cNvSpPr txBox="1"/>
      </xdr:nvSpPr>
      <xdr:spPr>
        <a:xfrm>
          <a:off x="4686300" y="16453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143258</xdr:rowOff>
    </xdr:from>
    <xdr:to>
      <xdr:col>19</xdr:col>
      <xdr:colOff>177800</xdr:colOff>
      <xdr:row>94</xdr:row>
      <xdr:rowOff>49464</xdr:rowOff>
    </xdr:to>
    <xdr:cxnSp macro="">
      <xdr:nvCxnSpPr>
        <xdr:cNvPr id="234" name="直線コネクタ 233"/>
        <xdr:cNvCxnSpPr/>
      </xdr:nvCxnSpPr>
      <xdr:spPr>
        <a:xfrm>
          <a:off x="2908300" y="16088108"/>
          <a:ext cx="889000" cy="7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113206</xdr:rowOff>
    </xdr:from>
    <xdr:ext cx="599010" cy="259045"/>
    <xdr:sp macro="" textlink="">
      <xdr:nvSpPr>
        <xdr:cNvPr id="236" name="テキスト ボックス 235"/>
        <xdr:cNvSpPr txBox="1"/>
      </xdr:nvSpPr>
      <xdr:spPr>
        <a:xfrm>
          <a:off x="3497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143258</xdr:rowOff>
    </xdr:from>
    <xdr:to>
      <xdr:col>15</xdr:col>
      <xdr:colOff>50800</xdr:colOff>
      <xdr:row>94</xdr:row>
      <xdr:rowOff>58928</xdr:rowOff>
    </xdr:to>
    <xdr:cxnSp macro="">
      <xdr:nvCxnSpPr>
        <xdr:cNvPr id="237" name="直線コネクタ 236"/>
        <xdr:cNvCxnSpPr/>
      </xdr:nvCxnSpPr>
      <xdr:spPr>
        <a:xfrm flipV="1">
          <a:off x="2019300" y="16088108"/>
          <a:ext cx="889000" cy="8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117268</xdr:rowOff>
    </xdr:from>
    <xdr:ext cx="599010" cy="259045"/>
    <xdr:sp macro="" textlink="">
      <xdr:nvSpPr>
        <xdr:cNvPr id="239" name="テキスト ボックス 238"/>
        <xdr:cNvSpPr txBox="1"/>
      </xdr:nvSpPr>
      <xdr:spPr>
        <a:xfrm>
          <a:off x="2608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58928</xdr:rowOff>
    </xdr:from>
    <xdr:to>
      <xdr:col>10</xdr:col>
      <xdr:colOff>114300</xdr:colOff>
      <xdr:row>94</xdr:row>
      <xdr:rowOff>79045</xdr:rowOff>
    </xdr:to>
    <xdr:cxnSp macro="">
      <xdr:nvCxnSpPr>
        <xdr:cNvPr id="240" name="直線コネクタ 239"/>
        <xdr:cNvCxnSpPr/>
      </xdr:nvCxnSpPr>
      <xdr:spPr>
        <a:xfrm flipV="1">
          <a:off x="1130300" y="1617522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9210</xdr:rowOff>
    </xdr:from>
    <xdr:ext cx="599010" cy="259045"/>
    <xdr:sp macro="" textlink="">
      <xdr:nvSpPr>
        <xdr:cNvPr id="242" name="テキスト ボックス 241"/>
        <xdr:cNvSpPr txBox="1"/>
      </xdr:nvSpPr>
      <xdr:spPr>
        <a:xfrm>
          <a:off x="1719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156139</xdr:rowOff>
    </xdr:from>
    <xdr:ext cx="534377" cy="259045"/>
    <xdr:sp macro="" textlink="">
      <xdr:nvSpPr>
        <xdr:cNvPr id="244" name="テキスト ボックス 243"/>
        <xdr:cNvSpPr txBox="1"/>
      </xdr:nvSpPr>
      <xdr:spPr>
        <a:xfrm>
          <a:off x="86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170427</xdr:rowOff>
    </xdr:from>
    <xdr:to>
      <xdr:col>24</xdr:col>
      <xdr:colOff>114300</xdr:colOff>
      <xdr:row>94</xdr:row>
      <xdr:rowOff>100577</xdr:rowOff>
    </xdr:to>
    <xdr:sp macro="" textlink="">
      <xdr:nvSpPr>
        <xdr:cNvPr id="250" name="楕円 249"/>
        <xdr:cNvSpPr/>
      </xdr:nvSpPr>
      <xdr:spPr>
        <a:xfrm>
          <a:off x="4584700" y="161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21854</xdr:rowOff>
    </xdr:from>
    <xdr:ext cx="599010" cy="259045"/>
    <xdr:sp macro="" textlink="">
      <xdr:nvSpPr>
        <xdr:cNvPr id="251" name="扶助費該当値テキスト"/>
        <xdr:cNvSpPr txBox="1"/>
      </xdr:nvSpPr>
      <xdr:spPr>
        <a:xfrm>
          <a:off x="4686300" y="1596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170114</xdr:rowOff>
    </xdr:from>
    <xdr:to>
      <xdr:col>20</xdr:col>
      <xdr:colOff>38100</xdr:colOff>
      <xdr:row>94</xdr:row>
      <xdr:rowOff>100264</xdr:rowOff>
    </xdr:to>
    <xdr:sp macro="" textlink="">
      <xdr:nvSpPr>
        <xdr:cNvPr id="252" name="楕円 251"/>
        <xdr:cNvSpPr/>
      </xdr:nvSpPr>
      <xdr:spPr>
        <a:xfrm>
          <a:off x="3746500" y="161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116791</xdr:rowOff>
    </xdr:from>
    <xdr:ext cx="599010" cy="259045"/>
    <xdr:sp macro="" textlink="">
      <xdr:nvSpPr>
        <xdr:cNvPr id="253" name="テキスト ボックス 252"/>
        <xdr:cNvSpPr txBox="1"/>
      </xdr:nvSpPr>
      <xdr:spPr>
        <a:xfrm>
          <a:off x="3497795" y="1589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92458</xdr:rowOff>
    </xdr:from>
    <xdr:to>
      <xdr:col>15</xdr:col>
      <xdr:colOff>101600</xdr:colOff>
      <xdr:row>94</xdr:row>
      <xdr:rowOff>22608</xdr:rowOff>
    </xdr:to>
    <xdr:sp macro="" textlink="">
      <xdr:nvSpPr>
        <xdr:cNvPr id="254" name="楕円 253"/>
        <xdr:cNvSpPr/>
      </xdr:nvSpPr>
      <xdr:spPr>
        <a:xfrm>
          <a:off x="2857500" y="1603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39135</xdr:rowOff>
    </xdr:from>
    <xdr:ext cx="599010" cy="259045"/>
    <xdr:sp macro="" textlink="">
      <xdr:nvSpPr>
        <xdr:cNvPr id="255" name="テキスト ボックス 254"/>
        <xdr:cNvSpPr txBox="1"/>
      </xdr:nvSpPr>
      <xdr:spPr>
        <a:xfrm>
          <a:off x="2608795" y="158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8128</xdr:rowOff>
    </xdr:from>
    <xdr:to>
      <xdr:col>10</xdr:col>
      <xdr:colOff>165100</xdr:colOff>
      <xdr:row>94</xdr:row>
      <xdr:rowOff>109728</xdr:rowOff>
    </xdr:to>
    <xdr:sp macro="" textlink="">
      <xdr:nvSpPr>
        <xdr:cNvPr id="256" name="楕円 255"/>
        <xdr:cNvSpPr/>
      </xdr:nvSpPr>
      <xdr:spPr>
        <a:xfrm>
          <a:off x="1968500" y="1612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126255</xdr:rowOff>
    </xdr:from>
    <xdr:ext cx="599010" cy="259045"/>
    <xdr:sp macro="" textlink="">
      <xdr:nvSpPr>
        <xdr:cNvPr id="257" name="テキスト ボックス 256"/>
        <xdr:cNvSpPr txBox="1"/>
      </xdr:nvSpPr>
      <xdr:spPr>
        <a:xfrm>
          <a:off x="1719795" y="1589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28245</xdr:rowOff>
    </xdr:from>
    <xdr:to>
      <xdr:col>6</xdr:col>
      <xdr:colOff>38100</xdr:colOff>
      <xdr:row>94</xdr:row>
      <xdr:rowOff>129845</xdr:rowOff>
    </xdr:to>
    <xdr:sp macro="" textlink="">
      <xdr:nvSpPr>
        <xdr:cNvPr id="258" name="楕円 257"/>
        <xdr:cNvSpPr/>
      </xdr:nvSpPr>
      <xdr:spPr>
        <a:xfrm>
          <a:off x="1079500" y="161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146372</xdr:rowOff>
    </xdr:from>
    <xdr:ext cx="599010" cy="259045"/>
    <xdr:sp macro="" textlink="">
      <xdr:nvSpPr>
        <xdr:cNvPr id="259" name="テキスト ボックス 258"/>
        <xdr:cNvSpPr txBox="1"/>
      </xdr:nvSpPr>
      <xdr:spPr>
        <a:xfrm>
          <a:off x="830795" y="1591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5024</xdr:rowOff>
    </xdr:from>
    <xdr:to>
      <xdr:col>55</xdr:col>
      <xdr:colOff>0</xdr:colOff>
      <xdr:row>31</xdr:row>
      <xdr:rowOff>113091</xdr:rowOff>
    </xdr:to>
    <xdr:cxnSp macro="">
      <xdr:nvCxnSpPr>
        <xdr:cNvPr id="288" name="直線コネクタ 287"/>
        <xdr:cNvCxnSpPr/>
      </xdr:nvCxnSpPr>
      <xdr:spPr>
        <a:xfrm flipV="1">
          <a:off x="9639300" y="5148524"/>
          <a:ext cx="838200" cy="27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27909</xdr:rowOff>
    </xdr:from>
    <xdr:ext cx="534377" cy="259045"/>
    <xdr:sp macro="" textlink="">
      <xdr:nvSpPr>
        <xdr:cNvPr id="289" name="補助費等平均値テキスト"/>
        <xdr:cNvSpPr txBox="1"/>
      </xdr:nvSpPr>
      <xdr:spPr>
        <a:xfrm>
          <a:off x="10528300" y="6200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113091</xdr:rowOff>
    </xdr:from>
    <xdr:to>
      <xdr:col>50</xdr:col>
      <xdr:colOff>114300</xdr:colOff>
      <xdr:row>31</xdr:row>
      <xdr:rowOff>126563</xdr:rowOff>
    </xdr:to>
    <xdr:cxnSp macro="">
      <xdr:nvCxnSpPr>
        <xdr:cNvPr id="291" name="直線コネクタ 290"/>
        <xdr:cNvCxnSpPr/>
      </xdr:nvCxnSpPr>
      <xdr:spPr>
        <a:xfrm flipV="1">
          <a:off x="8750300" y="5428041"/>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126563</xdr:rowOff>
    </xdr:from>
    <xdr:to>
      <xdr:col>45</xdr:col>
      <xdr:colOff>177800</xdr:colOff>
      <xdr:row>31</xdr:row>
      <xdr:rowOff>170424</xdr:rowOff>
    </xdr:to>
    <xdr:cxnSp macro="">
      <xdr:nvCxnSpPr>
        <xdr:cNvPr id="294" name="直線コネクタ 293"/>
        <xdr:cNvCxnSpPr/>
      </xdr:nvCxnSpPr>
      <xdr:spPr>
        <a:xfrm flipV="1">
          <a:off x="7861300" y="5441513"/>
          <a:ext cx="889000" cy="4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170424</xdr:rowOff>
    </xdr:from>
    <xdr:to>
      <xdr:col>41</xdr:col>
      <xdr:colOff>50800</xdr:colOff>
      <xdr:row>34</xdr:row>
      <xdr:rowOff>137544</xdr:rowOff>
    </xdr:to>
    <xdr:cxnSp macro="">
      <xdr:nvCxnSpPr>
        <xdr:cNvPr id="297" name="直線コネクタ 296"/>
        <xdr:cNvCxnSpPr/>
      </xdr:nvCxnSpPr>
      <xdr:spPr>
        <a:xfrm flipV="1">
          <a:off x="6972300" y="5485374"/>
          <a:ext cx="889000" cy="48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155849</xdr:rowOff>
    </xdr:from>
    <xdr:ext cx="534377" cy="259045"/>
    <xdr:sp macro="" textlink="">
      <xdr:nvSpPr>
        <xdr:cNvPr id="299" name="テキスト ボックス 298"/>
        <xdr:cNvSpPr txBox="1"/>
      </xdr:nvSpPr>
      <xdr:spPr>
        <a:xfrm>
          <a:off x="7594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1" name="テキスト ボックス 300"/>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125674</xdr:rowOff>
    </xdr:from>
    <xdr:to>
      <xdr:col>55</xdr:col>
      <xdr:colOff>50800</xdr:colOff>
      <xdr:row>30</xdr:row>
      <xdr:rowOff>55824</xdr:rowOff>
    </xdr:to>
    <xdr:sp macro="" textlink="">
      <xdr:nvSpPr>
        <xdr:cNvPr id="307" name="楕円 306"/>
        <xdr:cNvSpPr/>
      </xdr:nvSpPr>
      <xdr:spPr>
        <a:xfrm>
          <a:off x="10426700" y="50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78701</xdr:rowOff>
    </xdr:from>
    <xdr:ext cx="599010" cy="259045"/>
    <xdr:sp macro="" textlink="">
      <xdr:nvSpPr>
        <xdr:cNvPr id="308" name="補助費等該当値テキスト"/>
        <xdr:cNvSpPr txBox="1"/>
      </xdr:nvSpPr>
      <xdr:spPr>
        <a:xfrm>
          <a:off x="10528300" y="505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62291</xdr:rowOff>
    </xdr:from>
    <xdr:to>
      <xdr:col>50</xdr:col>
      <xdr:colOff>165100</xdr:colOff>
      <xdr:row>31</xdr:row>
      <xdr:rowOff>163891</xdr:rowOff>
    </xdr:to>
    <xdr:sp macro="" textlink="">
      <xdr:nvSpPr>
        <xdr:cNvPr id="309" name="楕円 308"/>
        <xdr:cNvSpPr/>
      </xdr:nvSpPr>
      <xdr:spPr>
        <a:xfrm>
          <a:off x="9588500" y="53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8968</xdr:rowOff>
    </xdr:from>
    <xdr:ext cx="599010" cy="259045"/>
    <xdr:sp macro="" textlink="">
      <xdr:nvSpPr>
        <xdr:cNvPr id="310" name="テキスト ボックス 309"/>
        <xdr:cNvSpPr txBox="1"/>
      </xdr:nvSpPr>
      <xdr:spPr>
        <a:xfrm>
          <a:off x="9339795" y="515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75763</xdr:rowOff>
    </xdr:from>
    <xdr:to>
      <xdr:col>46</xdr:col>
      <xdr:colOff>38100</xdr:colOff>
      <xdr:row>32</xdr:row>
      <xdr:rowOff>5913</xdr:rowOff>
    </xdr:to>
    <xdr:sp macro="" textlink="">
      <xdr:nvSpPr>
        <xdr:cNvPr id="311" name="楕円 310"/>
        <xdr:cNvSpPr/>
      </xdr:nvSpPr>
      <xdr:spPr>
        <a:xfrm>
          <a:off x="8699500" y="53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22440</xdr:rowOff>
    </xdr:from>
    <xdr:ext cx="599010" cy="259045"/>
    <xdr:sp macro="" textlink="">
      <xdr:nvSpPr>
        <xdr:cNvPr id="312" name="テキスト ボックス 311"/>
        <xdr:cNvSpPr txBox="1"/>
      </xdr:nvSpPr>
      <xdr:spPr>
        <a:xfrm>
          <a:off x="8450795" y="516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119624</xdr:rowOff>
    </xdr:from>
    <xdr:to>
      <xdr:col>41</xdr:col>
      <xdr:colOff>101600</xdr:colOff>
      <xdr:row>32</xdr:row>
      <xdr:rowOff>49774</xdr:rowOff>
    </xdr:to>
    <xdr:sp macro="" textlink="">
      <xdr:nvSpPr>
        <xdr:cNvPr id="313" name="楕円 312"/>
        <xdr:cNvSpPr/>
      </xdr:nvSpPr>
      <xdr:spPr>
        <a:xfrm>
          <a:off x="7810500" y="543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66301</xdr:rowOff>
    </xdr:from>
    <xdr:ext cx="599010" cy="259045"/>
    <xdr:sp macro="" textlink="">
      <xdr:nvSpPr>
        <xdr:cNvPr id="314" name="テキスト ボックス 313"/>
        <xdr:cNvSpPr txBox="1"/>
      </xdr:nvSpPr>
      <xdr:spPr>
        <a:xfrm>
          <a:off x="7561795" y="520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86744</xdr:rowOff>
    </xdr:from>
    <xdr:to>
      <xdr:col>36</xdr:col>
      <xdr:colOff>165100</xdr:colOff>
      <xdr:row>35</xdr:row>
      <xdr:rowOff>16894</xdr:rowOff>
    </xdr:to>
    <xdr:sp macro="" textlink="">
      <xdr:nvSpPr>
        <xdr:cNvPr id="315" name="楕円 314"/>
        <xdr:cNvSpPr/>
      </xdr:nvSpPr>
      <xdr:spPr>
        <a:xfrm>
          <a:off x="6921500" y="591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33421</xdr:rowOff>
    </xdr:from>
    <xdr:ext cx="599010" cy="259045"/>
    <xdr:sp macro="" textlink="">
      <xdr:nvSpPr>
        <xdr:cNvPr id="316" name="テキスト ボックス 315"/>
        <xdr:cNvSpPr txBox="1"/>
      </xdr:nvSpPr>
      <xdr:spPr>
        <a:xfrm>
          <a:off x="6672795" y="569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80200</xdr:rowOff>
    </xdr:from>
    <xdr:to>
      <xdr:col>55</xdr:col>
      <xdr:colOff>0</xdr:colOff>
      <xdr:row>55</xdr:row>
      <xdr:rowOff>35934</xdr:rowOff>
    </xdr:to>
    <xdr:cxnSp macro="">
      <xdr:nvCxnSpPr>
        <xdr:cNvPr id="343" name="直線コネクタ 342"/>
        <xdr:cNvCxnSpPr/>
      </xdr:nvCxnSpPr>
      <xdr:spPr>
        <a:xfrm>
          <a:off x="9639300" y="9167050"/>
          <a:ext cx="838200" cy="29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112682</xdr:rowOff>
    </xdr:from>
    <xdr:ext cx="534377" cy="259045"/>
    <xdr:sp macro="" textlink="">
      <xdr:nvSpPr>
        <xdr:cNvPr id="344" name="普通建設事業費平均値テキスト"/>
        <xdr:cNvSpPr txBox="1"/>
      </xdr:nvSpPr>
      <xdr:spPr>
        <a:xfrm>
          <a:off x="10528300" y="971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80200</xdr:rowOff>
    </xdr:from>
    <xdr:to>
      <xdr:col>50</xdr:col>
      <xdr:colOff>114300</xdr:colOff>
      <xdr:row>54</xdr:row>
      <xdr:rowOff>5384</xdr:rowOff>
    </xdr:to>
    <xdr:cxnSp macro="">
      <xdr:nvCxnSpPr>
        <xdr:cNvPr id="346" name="直線コネクタ 345"/>
        <xdr:cNvCxnSpPr/>
      </xdr:nvCxnSpPr>
      <xdr:spPr>
        <a:xfrm flipV="1">
          <a:off x="8750300" y="9167050"/>
          <a:ext cx="889000" cy="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20893</xdr:rowOff>
    </xdr:from>
    <xdr:ext cx="534377" cy="259045"/>
    <xdr:sp macro="" textlink="">
      <xdr:nvSpPr>
        <xdr:cNvPr id="348" name="テキスト ボックス 347"/>
        <xdr:cNvSpPr txBox="1"/>
      </xdr:nvSpPr>
      <xdr:spPr>
        <a:xfrm>
          <a:off x="9372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78513</xdr:rowOff>
    </xdr:from>
    <xdr:to>
      <xdr:col>45</xdr:col>
      <xdr:colOff>177800</xdr:colOff>
      <xdr:row>54</xdr:row>
      <xdr:rowOff>5384</xdr:rowOff>
    </xdr:to>
    <xdr:cxnSp macro="">
      <xdr:nvCxnSpPr>
        <xdr:cNvPr id="349" name="直線コネクタ 348"/>
        <xdr:cNvCxnSpPr/>
      </xdr:nvCxnSpPr>
      <xdr:spPr>
        <a:xfrm>
          <a:off x="7861300" y="8993913"/>
          <a:ext cx="889000" cy="26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46963</xdr:rowOff>
    </xdr:from>
    <xdr:ext cx="534377" cy="259045"/>
    <xdr:sp macro="" textlink="">
      <xdr:nvSpPr>
        <xdr:cNvPr id="351" name="テキスト ボックス 350"/>
        <xdr:cNvSpPr txBox="1"/>
      </xdr:nvSpPr>
      <xdr:spPr>
        <a:xfrm>
          <a:off x="8483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78513</xdr:rowOff>
    </xdr:from>
    <xdr:to>
      <xdr:col>41</xdr:col>
      <xdr:colOff>50800</xdr:colOff>
      <xdr:row>53</xdr:row>
      <xdr:rowOff>27494</xdr:rowOff>
    </xdr:to>
    <xdr:cxnSp macro="">
      <xdr:nvCxnSpPr>
        <xdr:cNvPr id="352" name="直線コネクタ 351"/>
        <xdr:cNvCxnSpPr/>
      </xdr:nvCxnSpPr>
      <xdr:spPr>
        <a:xfrm flipV="1">
          <a:off x="6972300" y="8993913"/>
          <a:ext cx="889000" cy="1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61717</xdr:rowOff>
    </xdr:from>
    <xdr:ext cx="534377" cy="259045"/>
    <xdr:sp macro="" textlink="">
      <xdr:nvSpPr>
        <xdr:cNvPr id="354" name="テキスト ボックス 353"/>
        <xdr:cNvSpPr txBox="1"/>
      </xdr:nvSpPr>
      <xdr:spPr>
        <a:xfrm>
          <a:off x="7594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6" name="テキスト ボックス 355"/>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156584</xdr:rowOff>
    </xdr:from>
    <xdr:to>
      <xdr:col>55</xdr:col>
      <xdr:colOff>50800</xdr:colOff>
      <xdr:row>55</xdr:row>
      <xdr:rowOff>86734</xdr:rowOff>
    </xdr:to>
    <xdr:sp macro="" textlink="">
      <xdr:nvSpPr>
        <xdr:cNvPr id="362" name="楕円 361"/>
        <xdr:cNvSpPr/>
      </xdr:nvSpPr>
      <xdr:spPr>
        <a:xfrm>
          <a:off x="10426700" y="94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8011</xdr:rowOff>
    </xdr:from>
    <xdr:ext cx="599010" cy="259045"/>
    <xdr:sp macro="" textlink="">
      <xdr:nvSpPr>
        <xdr:cNvPr id="363" name="普通建設事業費該当値テキスト"/>
        <xdr:cNvSpPr txBox="1"/>
      </xdr:nvSpPr>
      <xdr:spPr>
        <a:xfrm>
          <a:off x="10528300" y="926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29400</xdr:rowOff>
    </xdr:from>
    <xdr:to>
      <xdr:col>50</xdr:col>
      <xdr:colOff>165100</xdr:colOff>
      <xdr:row>53</xdr:row>
      <xdr:rowOff>131000</xdr:rowOff>
    </xdr:to>
    <xdr:sp macro="" textlink="">
      <xdr:nvSpPr>
        <xdr:cNvPr id="364" name="楕円 363"/>
        <xdr:cNvSpPr/>
      </xdr:nvSpPr>
      <xdr:spPr>
        <a:xfrm>
          <a:off x="9588500" y="91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147527</xdr:rowOff>
    </xdr:from>
    <xdr:ext cx="599010" cy="259045"/>
    <xdr:sp macro="" textlink="">
      <xdr:nvSpPr>
        <xdr:cNvPr id="365" name="テキスト ボックス 364"/>
        <xdr:cNvSpPr txBox="1"/>
      </xdr:nvSpPr>
      <xdr:spPr>
        <a:xfrm>
          <a:off x="9339795" y="889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126034</xdr:rowOff>
    </xdr:from>
    <xdr:to>
      <xdr:col>46</xdr:col>
      <xdr:colOff>38100</xdr:colOff>
      <xdr:row>54</xdr:row>
      <xdr:rowOff>56184</xdr:rowOff>
    </xdr:to>
    <xdr:sp macro="" textlink="">
      <xdr:nvSpPr>
        <xdr:cNvPr id="366" name="楕円 365"/>
        <xdr:cNvSpPr/>
      </xdr:nvSpPr>
      <xdr:spPr>
        <a:xfrm>
          <a:off x="8699500" y="92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72711</xdr:rowOff>
    </xdr:from>
    <xdr:ext cx="599010" cy="259045"/>
    <xdr:sp macro="" textlink="">
      <xdr:nvSpPr>
        <xdr:cNvPr id="367" name="テキスト ボックス 366"/>
        <xdr:cNvSpPr txBox="1"/>
      </xdr:nvSpPr>
      <xdr:spPr>
        <a:xfrm>
          <a:off x="8450795" y="898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27713</xdr:rowOff>
    </xdr:from>
    <xdr:to>
      <xdr:col>41</xdr:col>
      <xdr:colOff>101600</xdr:colOff>
      <xdr:row>52</xdr:row>
      <xdr:rowOff>129313</xdr:rowOff>
    </xdr:to>
    <xdr:sp macro="" textlink="">
      <xdr:nvSpPr>
        <xdr:cNvPr id="368" name="楕円 367"/>
        <xdr:cNvSpPr/>
      </xdr:nvSpPr>
      <xdr:spPr>
        <a:xfrm>
          <a:off x="7810500" y="894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145840</xdr:rowOff>
    </xdr:from>
    <xdr:ext cx="599010" cy="259045"/>
    <xdr:sp macro="" textlink="">
      <xdr:nvSpPr>
        <xdr:cNvPr id="369" name="テキスト ボックス 368"/>
        <xdr:cNvSpPr txBox="1"/>
      </xdr:nvSpPr>
      <xdr:spPr>
        <a:xfrm>
          <a:off x="7561795" y="871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148144</xdr:rowOff>
    </xdr:from>
    <xdr:to>
      <xdr:col>36</xdr:col>
      <xdr:colOff>165100</xdr:colOff>
      <xdr:row>53</xdr:row>
      <xdr:rowOff>78294</xdr:rowOff>
    </xdr:to>
    <xdr:sp macro="" textlink="">
      <xdr:nvSpPr>
        <xdr:cNvPr id="370" name="楕円 369"/>
        <xdr:cNvSpPr/>
      </xdr:nvSpPr>
      <xdr:spPr>
        <a:xfrm>
          <a:off x="6921500" y="90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94821</xdr:rowOff>
    </xdr:from>
    <xdr:ext cx="599010" cy="259045"/>
    <xdr:sp macro="" textlink="">
      <xdr:nvSpPr>
        <xdr:cNvPr id="371" name="テキスト ボックス 370"/>
        <xdr:cNvSpPr txBox="1"/>
      </xdr:nvSpPr>
      <xdr:spPr>
        <a:xfrm>
          <a:off x="6672795" y="883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52877</xdr:rowOff>
    </xdr:from>
    <xdr:to>
      <xdr:col>54</xdr:col>
      <xdr:colOff>189865</xdr:colOff>
      <xdr:row>78</xdr:row>
      <xdr:rowOff>139700</xdr:rowOff>
    </xdr:to>
    <xdr:cxnSp macro="">
      <xdr:nvCxnSpPr>
        <xdr:cNvPr id="393" name="直線コネクタ 392"/>
        <xdr:cNvCxnSpPr/>
      </xdr:nvCxnSpPr>
      <xdr:spPr>
        <a:xfrm flipV="1">
          <a:off x="10475595" y="12225827"/>
          <a:ext cx="1270" cy="1286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171004</xdr:rowOff>
    </xdr:from>
    <xdr:ext cx="599010" cy="259045"/>
    <xdr:sp macro="" textlink="">
      <xdr:nvSpPr>
        <xdr:cNvPr id="396" name="普通建設事業費 （ うち新規整備　）最大値テキスト"/>
        <xdr:cNvSpPr txBox="1"/>
      </xdr:nvSpPr>
      <xdr:spPr>
        <a:xfrm>
          <a:off x="10528300" y="120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52877</xdr:rowOff>
    </xdr:from>
    <xdr:to>
      <xdr:col>55</xdr:col>
      <xdr:colOff>88900</xdr:colOff>
      <xdr:row>71</xdr:row>
      <xdr:rowOff>52877</xdr:rowOff>
    </xdr:to>
    <xdr:cxnSp macro="">
      <xdr:nvCxnSpPr>
        <xdr:cNvPr id="397" name="直線コネクタ 396"/>
        <xdr:cNvCxnSpPr/>
      </xdr:nvCxnSpPr>
      <xdr:spPr>
        <a:xfrm>
          <a:off x="10388600" y="122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158217</xdr:rowOff>
    </xdr:from>
    <xdr:to>
      <xdr:col>55</xdr:col>
      <xdr:colOff>0</xdr:colOff>
      <xdr:row>76</xdr:row>
      <xdr:rowOff>25803</xdr:rowOff>
    </xdr:to>
    <xdr:cxnSp macro="">
      <xdr:nvCxnSpPr>
        <xdr:cNvPr id="398" name="直線コネクタ 397"/>
        <xdr:cNvCxnSpPr/>
      </xdr:nvCxnSpPr>
      <xdr:spPr>
        <a:xfrm>
          <a:off x="9639300" y="12331167"/>
          <a:ext cx="838200" cy="7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109948</xdr:rowOff>
    </xdr:from>
    <xdr:ext cx="534377" cy="259045"/>
    <xdr:sp macro="" textlink="">
      <xdr:nvSpPr>
        <xdr:cNvPr id="399" name="普通建設事業費 （ うち新規整備　）平均値テキスト"/>
        <xdr:cNvSpPr txBox="1"/>
      </xdr:nvSpPr>
      <xdr:spPr>
        <a:xfrm>
          <a:off x="10528300" y="13311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131521</xdr:rowOff>
    </xdr:from>
    <xdr:to>
      <xdr:col>55</xdr:col>
      <xdr:colOff>50800</xdr:colOff>
      <xdr:row>78</xdr:row>
      <xdr:rowOff>61671</xdr:rowOff>
    </xdr:to>
    <xdr:sp macro="" textlink="">
      <xdr:nvSpPr>
        <xdr:cNvPr id="400" name="フローチャート: 判断 399"/>
        <xdr:cNvSpPr/>
      </xdr:nvSpPr>
      <xdr:spPr>
        <a:xfrm>
          <a:off x="10426700" y="133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158217</xdr:rowOff>
    </xdr:from>
    <xdr:to>
      <xdr:col>50</xdr:col>
      <xdr:colOff>114300</xdr:colOff>
      <xdr:row>72</xdr:row>
      <xdr:rowOff>128325</xdr:rowOff>
    </xdr:to>
    <xdr:cxnSp macro="">
      <xdr:nvCxnSpPr>
        <xdr:cNvPr id="401" name="直線コネクタ 400"/>
        <xdr:cNvCxnSpPr/>
      </xdr:nvCxnSpPr>
      <xdr:spPr>
        <a:xfrm flipV="1">
          <a:off x="8750300" y="12331167"/>
          <a:ext cx="889000" cy="1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106694</xdr:rowOff>
    </xdr:from>
    <xdr:to>
      <xdr:col>50</xdr:col>
      <xdr:colOff>165100</xdr:colOff>
      <xdr:row>78</xdr:row>
      <xdr:rowOff>36844</xdr:rowOff>
    </xdr:to>
    <xdr:sp macro="" textlink="">
      <xdr:nvSpPr>
        <xdr:cNvPr id="402" name="フローチャート: 判断 401"/>
        <xdr:cNvSpPr/>
      </xdr:nvSpPr>
      <xdr:spPr>
        <a:xfrm>
          <a:off x="9588500" y="1330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27971</xdr:rowOff>
    </xdr:from>
    <xdr:ext cx="534377" cy="259045"/>
    <xdr:sp macro="" textlink="">
      <xdr:nvSpPr>
        <xdr:cNvPr id="403" name="テキスト ボックス 402"/>
        <xdr:cNvSpPr txBox="1"/>
      </xdr:nvSpPr>
      <xdr:spPr>
        <a:xfrm>
          <a:off x="9372111" y="134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89884</xdr:rowOff>
    </xdr:from>
    <xdr:to>
      <xdr:col>45</xdr:col>
      <xdr:colOff>177800</xdr:colOff>
      <xdr:row>72</xdr:row>
      <xdr:rowOff>128325</xdr:rowOff>
    </xdr:to>
    <xdr:cxnSp macro="">
      <xdr:nvCxnSpPr>
        <xdr:cNvPr id="404" name="直線コネクタ 403"/>
        <xdr:cNvCxnSpPr/>
      </xdr:nvCxnSpPr>
      <xdr:spPr>
        <a:xfrm>
          <a:off x="7861300" y="12091384"/>
          <a:ext cx="889000" cy="38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133862</xdr:rowOff>
    </xdr:from>
    <xdr:to>
      <xdr:col>46</xdr:col>
      <xdr:colOff>38100</xdr:colOff>
      <xdr:row>78</xdr:row>
      <xdr:rowOff>64012</xdr:rowOff>
    </xdr:to>
    <xdr:sp macro="" textlink="">
      <xdr:nvSpPr>
        <xdr:cNvPr id="405" name="フローチャート: 判断 404"/>
        <xdr:cNvSpPr/>
      </xdr:nvSpPr>
      <xdr:spPr>
        <a:xfrm>
          <a:off x="8699500" y="133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55139</xdr:rowOff>
    </xdr:from>
    <xdr:ext cx="534377" cy="259045"/>
    <xdr:sp macro="" textlink="">
      <xdr:nvSpPr>
        <xdr:cNvPr id="406" name="テキスト ボックス 405"/>
        <xdr:cNvSpPr txBox="1"/>
      </xdr:nvSpPr>
      <xdr:spPr>
        <a:xfrm>
          <a:off x="8483111" y="1342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89884</xdr:rowOff>
    </xdr:from>
    <xdr:to>
      <xdr:col>41</xdr:col>
      <xdr:colOff>50800</xdr:colOff>
      <xdr:row>72</xdr:row>
      <xdr:rowOff>148350</xdr:rowOff>
    </xdr:to>
    <xdr:cxnSp macro="">
      <xdr:nvCxnSpPr>
        <xdr:cNvPr id="407" name="直線コネクタ 406"/>
        <xdr:cNvCxnSpPr/>
      </xdr:nvCxnSpPr>
      <xdr:spPr>
        <a:xfrm flipV="1">
          <a:off x="6972300" y="12091384"/>
          <a:ext cx="889000" cy="40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660</xdr:rowOff>
    </xdr:from>
    <xdr:to>
      <xdr:col>41</xdr:col>
      <xdr:colOff>101600</xdr:colOff>
      <xdr:row>77</xdr:row>
      <xdr:rowOff>102260</xdr:rowOff>
    </xdr:to>
    <xdr:sp macro="" textlink="">
      <xdr:nvSpPr>
        <xdr:cNvPr id="408" name="フローチャート: 判断 407"/>
        <xdr:cNvSpPr/>
      </xdr:nvSpPr>
      <xdr:spPr>
        <a:xfrm>
          <a:off x="7810500" y="132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93387</xdr:rowOff>
    </xdr:from>
    <xdr:ext cx="534377" cy="259045"/>
    <xdr:sp macro="" textlink="">
      <xdr:nvSpPr>
        <xdr:cNvPr id="409" name="テキスト ボックス 408"/>
        <xdr:cNvSpPr txBox="1"/>
      </xdr:nvSpPr>
      <xdr:spPr>
        <a:xfrm>
          <a:off x="7594111" y="1329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0" name="フローチャート: 判断 409"/>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1" name="テキスト ボックス 410"/>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146453</xdr:rowOff>
    </xdr:from>
    <xdr:to>
      <xdr:col>55</xdr:col>
      <xdr:colOff>50800</xdr:colOff>
      <xdr:row>76</xdr:row>
      <xdr:rowOff>76603</xdr:rowOff>
    </xdr:to>
    <xdr:sp macro="" textlink="">
      <xdr:nvSpPr>
        <xdr:cNvPr id="417" name="楕円 416"/>
        <xdr:cNvSpPr/>
      </xdr:nvSpPr>
      <xdr:spPr>
        <a:xfrm>
          <a:off x="10426700" y="130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169329</xdr:rowOff>
    </xdr:from>
    <xdr:ext cx="534377" cy="259045"/>
    <xdr:sp macro="" textlink="">
      <xdr:nvSpPr>
        <xdr:cNvPr id="418" name="普通建設事業費 （ うち新規整備　）該当値テキスト"/>
        <xdr:cNvSpPr txBox="1"/>
      </xdr:nvSpPr>
      <xdr:spPr>
        <a:xfrm>
          <a:off x="10528300" y="1285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107417</xdr:rowOff>
    </xdr:from>
    <xdr:to>
      <xdr:col>50</xdr:col>
      <xdr:colOff>165100</xdr:colOff>
      <xdr:row>72</xdr:row>
      <xdr:rowOff>37567</xdr:rowOff>
    </xdr:to>
    <xdr:sp macro="" textlink="">
      <xdr:nvSpPr>
        <xdr:cNvPr id="419" name="楕円 418"/>
        <xdr:cNvSpPr/>
      </xdr:nvSpPr>
      <xdr:spPr>
        <a:xfrm>
          <a:off x="9588500" y="1228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54094</xdr:rowOff>
    </xdr:from>
    <xdr:ext cx="599010" cy="259045"/>
    <xdr:sp macro="" textlink="">
      <xdr:nvSpPr>
        <xdr:cNvPr id="420" name="テキスト ボックス 419"/>
        <xdr:cNvSpPr txBox="1"/>
      </xdr:nvSpPr>
      <xdr:spPr>
        <a:xfrm>
          <a:off x="9339795" y="1205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77525</xdr:rowOff>
    </xdr:from>
    <xdr:to>
      <xdr:col>46</xdr:col>
      <xdr:colOff>38100</xdr:colOff>
      <xdr:row>73</xdr:row>
      <xdr:rowOff>7675</xdr:rowOff>
    </xdr:to>
    <xdr:sp macro="" textlink="">
      <xdr:nvSpPr>
        <xdr:cNvPr id="421" name="楕円 420"/>
        <xdr:cNvSpPr/>
      </xdr:nvSpPr>
      <xdr:spPr>
        <a:xfrm>
          <a:off x="8699500" y="124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24202</xdr:rowOff>
    </xdr:from>
    <xdr:ext cx="599010" cy="259045"/>
    <xdr:sp macro="" textlink="">
      <xdr:nvSpPr>
        <xdr:cNvPr id="422" name="テキスト ボックス 421"/>
        <xdr:cNvSpPr txBox="1"/>
      </xdr:nvSpPr>
      <xdr:spPr>
        <a:xfrm>
          <a:off x="8450795" y="1219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39084</xdr:rowOff>
    </xdr:from>
    <xdr:to>
      <xdr:col>41</xdr:col>
      <xdr:colOff>101600</xdr:colOff>
      <xdr:row>70</xdr:row>
      <xdr:rowOff>140684</xdr:rowOff>
    </xdr:to>
    <xdr:sp macro="" textlink="">
      <xdr:nvSpPr>
        <xdr:cNvPr id="423" name="楕円 422"/>
        <xdr:cNvSpPr/>
      </xdr:nvSpPr>
      <xdr:spPr>
        <a:xfrm>
          <a:off x="7810500" y="120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157211</xdr:rowOff>
    </xdr:from>
    <xdr:ext cx="599010" cy="259045"/>
    <xdr:sp macro="" textlink="">
      <xdr:nvSpPr>
        <xdr:cNvPr id="424" name="テキスト ボックス 423"/>
        <xdr:cNvSpPr txBox="1"/>
      </xdr:nvSpPr>
      <xdr:spPr>
        <a:xfrm>
          <a:off x="7561795" y="1181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97550</xdr:rowOff>
    </xdr:from>
    <xdr:to>
      <xdr:col>36</xdr:col>
      <xdr:colOff>165100</xdr:colOff>
      <xdr:row>73</xdr:row>
      <xdr:rowOff>27700</xdr:rowOff>
    </xdr:to>
    <xdr:sp macro="" textlink="">
      <xdr:nvSpPr>
        <xdr:cNvPr id="425" name="楕円 424"/>
        <xdr:cNvSpPr/>
      </xdr:nvSpPr>
      <xdr:spPr>
        <a:xfrm>
          <a:off x="6921500" y="12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44227</xdr:rowOff>
    </xdr:from>
    <xdr:ext cx="599010" cy="259045"/>
    <xdr:sp macro="" textlink="">
      <xdr:nvSpPr>
        <xdr:cNvPr id="426" name="テキスト ボックス 425"/>
        <xdr:cNvSpPr txBox="1"/>
      </xdr:nvSpPr>
      <xdr:spPr>
        <a:xfrm>
          <a:off x="6672795" y="1221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46" name="直線コネクタ 445"/>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47"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48" name="直線コネクタ 447"/>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49"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0" name="直線コネクタ 449"/>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113816</xdr:rowOff>
    </xdr:from>
    <xdr:to>
      <xdr:col>55</xdr:col>
      <xdr:colOff>0</xdr:colOff>
      <xdr:row>96</xdr:row>
      <xdr:rowOff>92408</xdr:rowOff>
    </xdr:to>
    <xdr:cxnSp macro="">
      <xdr:nvCxnSpPr>
        <xdr:cNvPr id="451" name="直線コネクタ 450"/>
        <xdr:cNvCxnSpPr/>
      </xdr:nvCxnSpPr>
      <xdr:spPr>
        <a:xfrm flipV="1">
          <a:off x="9639300" y="16401566"/>
          <a:ext cx="838200" cy="15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53239</xdr:rowOff>
    </xdr:from>
    <xdr:ext cx="534377" cy="259045"/>
    <xdr:sp macro="" textlink="">
      <xdr:nvSpPr>
        <xdr:cNvPr id="452" name="普通建設事業費 （ うち更新整備　）平均値テキスト"/>
        <xdr:cNvSpPr txBox="1"/>
      </xdr:nvSpPr>
      <xdr:spPr>
        <a:xfrm>
          <a:off x="10528300" y="165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3" name="フローチャート: 判断 452"/>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90619</xdr:rowOff>
    </xdr:from>
    <xdr:to>
      <xdr:col>50</xdr:col>
      <xdr:colOff>114300</xdr:colOff>
      <xdr:row>96</xdr:row>
      <xdr:rowOff>92408</xdr:rowOff>
    </xdr:to>
    <xdr:cxnSp macro="">
      <xdr:nvCxnSpPr>
        <xdr:cNvPr id="454" name="直線コネクタ 453"/>
        <xdr:cNvCxnSpPr/>
      </xdr:nvCxnSpPr>
      <xdr:spPr>
        <a:xfrm>
          <a:off x="8750300" y="16549819"/>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5" name="フローチャート: 判断 454"/>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149234</xdr:rowOff>
    </xdr:from>
    <xdr:ext cx="534377" cy="259045"/>
    <xdr:sp macro="" textlink="">
      <xdr:nvSpPr>
        <xdr:cNvPr id="456" name="テキスト ボックス 455"/>
        <xdr:cNvSpPr txBox="1"/>
      </xdr:nvSpPr>
      <xdr:spPr>
        <a:xfrm>
          <a:off x="9372111" y="166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132654</xdr:rowOff>
    </xdr:from>
    <xdr:to>
      <xdr:col>45</xdr:col>
      <xdr:colOff>177800</xdr:colOff>
      <xdr:row>96</xdr:row>
      <xdr:rowOff>90619</xdr:rowOff>
    </xdr:to>
    <xdr:cxnSp macro="">
      <xdr:nvCxnSpPr>
        <xdr:cNvPr id="457" name="直線コネクタ 456"/>
        <xdr:cNvCxnSpPr/>
      </xdr:nvCxnSpPr>
      <xdr:spPr>
        <a:xfrm>
          <a:off x="7861300" y="16420404"/>
          <a:ext cx="889000" cy="12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58" name="フローチャート: 判断 457"/>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153058</xdr:rowOff>
    </xdr:from>
    <xdr:ext cx="534377" cy="259045"/>
    <xdr:sp macro="" textlink="">
      <xdr:nvSpPr>
        <xdr:cNvPr id="459" name="テキスト ボックス 458"/>
        <xdr:cNvSpPr txBox="1"/>
      </xdr:nvSpPr>
      <xdr:spPr>
        <a:xfrm>
          <a:off x="8483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100684</xdr:rowOff>
    </xdr:from>
    <xdr:to>
      <xdr:col>41</xdr:col>
      <xdr:colOff>50800</xdr:colOff>
      <xdr:row>95</xdr:row>
      <xdr:rowOff>132654</xdr:rowOff>
    </xdr:to>
    <xdr:cxnSp macro="">
      <xdr:nvCxnSpPr>
        <xdr:cNvPr id="460" name="直線コネクタ 459"/>
        <xdr:cNvCxnSpPr/>
      </xdr:nvCxnSpPr>
      <xdr:spPr>
        <a:xfrm>
          <a:off x="6972300" y="16388434"/>
          <a:ext cx="889000" cy="3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1" name="フローチャート: 判断 460"/>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78757</xdr:rowOff>
    </xdr:from>
    <xdr:ext cx="534377" cy="259045"/>
    <xdr:sp macro="" textlink="">
      <xdr:nvSpPr>
        <xdr:cNvPr id="462" name="テキスト ボックス 461"/>
        <xdr:cNvSpPr txBox="1"/>
      </xdr:nvSpPr>
      <xdr:spPr>
        <a:xfrm>
          <a:off x="7594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3" name="フローチャート: 判断 462"/>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31945</xdr:rowOff>
    </xdr:from>
    <xdr:ext cx="534377" cy="259045"/>
    <xdr:sp macro="" textlink="">
      <xdr:nvSpPr>
        <xdr:cNvPr id="464" name="テキスト ボックス 463"/>
        <xdr:cNvSpPr txBox="1"/>
      </xdr:nvSpPr>
      <xdr:spPr>
        <a:xfrm>
          <a:off x="6705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63016</xdr:rowOff>
    </xdr:from>
    <xdr:to>
      <xdr:col>55</xdr:col>
      <xdr:colOff>50800</xdr:colOff>
      <xdr:row>95</xdr:row>
      <xdr:rowOff>164616</xdr:rowOff>
    </xdr:to>
    <xdr:sp macro="" textlink="">
      <xdr:nvSpPr>
        <xdr:cNvPr id="470" name="楕円 469"/>
        <xdr:cNvSpPr/>
      </xdr:nvSpPr>
      <xdr:spPr>
        <a:xfrm>
          <a:off x="10426700" y="1635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85893</xdr:rowOff>
    </xdr:from>
    <xdr:ext cx="534377" cy="259045"/>
    <xdr:sp macro="" textlink="">
      <xdr:nvSpPr>
        <xdr:cNvPr id="471" name="普通建設事業費 （ うち更新整備　）該当値テキスト"/>
        <xdr:cNvSpPr txBox="1"/>
      </xdr:nvSpPr>
      <xdr:spPr>
        <a:xfrm>
          <a:off x="10528300" y="1620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41608</xdr:rowOff>
    </xdr:from>
    <xdr:to>
      <xdr:col>50</xdr:col>
      <xdr:colOff>165100</xdr:colOff>
      <xdr:row>96</xdr:row>
      <xdr:rowOff>143208</xdr:rowOff>
    </xdr:to>
    <xdr:sp macro="" textlink="">
      <xdr:nvSpPr>
        <xdr:cNvPr id="472" name="楕円 471"/>
        <xdr:cNvSpPr/>
      </xdr:nvSpPr>
      <xdr:spPr>
        <a:xfrm>
          <a:off x="9588500" y="1650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159735</xdr:rowOff>
    </xdr:from>
    <xdr:ext cx="534377" cy="259045"/>
    <xdr:sp macro="" textlink="">
      <xdr:nvSpPr>
        <xdr:cNvPr id="473" name="テキスト ボックス 472"/>
        <xdr:cNvSpPr txBox="1"/>
      </xdr:nvSpPr>
      <xdr:spPr>
        <a:xfrm>
          <a:off x="9372111" y="1627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39819</xdr:rowOff>
    </xdr:from>
    <xdr:to>
      <xdr:col>46</xdr:col>
      <xdr:colOff>38100</xdr:colOff>
      <xdr:row>96</xdr:row>
      <xdr:rowOff>141419</xdr:rowOff>
    </xdr:to>
    <xdr:sp macro="" textlink="">
      <xdr:nvSpPr>
        <xdr:cNvPr id="474" name="楕円 473"/>
        <xdr:cNvSpPr/>
      </xdr:nvSpPr>
      <xdr:spPr>
        <a:xfrm>
          <a:off x="8699500" y="164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157946</xdr:rowOff>
    </xdr:from>
    <xdr:ext cx="534377" cy="259045"/>
    <xdr:sp macro="" textlink="">
      <xdr:nvSpPr>
        <xdr:cNvPr id="475" name="テキスト ボックス 474"/>
        <xdr:cNvSpPr txBox="1"/>
      </xdr:nvSpPr>
      <xdr:spPr>
        <a:xfrm>
          <a:off x="8483111" y="1627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81854</xdr:rowOff>
    </xdr:from>
    <xdr:to>
      <xdr:col>41</xdr:col>
      <xdr:colOff>101600</xdr:colOff>
      <xdr:row>96</xdr:row>
      <xdr:rowOff>12004</xdr:rowOff>
    </xdr:to>
    <xdr:sp macro="" textlink="">
      <xdr:nvSpPr>
        <xdr:cNvPr id="476" name="楕円 475"/>
        <xdr:cNvSpPr/>
      </xdr:nvSpPr>
      <xdr:spPr>
        <a:xfrm>
          <a:off x="7810500" y="163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28531</xdr:rowOff>
    </xdr:from>
    <xdr:ext cx="534377" cy="259045"/>
    <xdr:sp macro="" textlink="">
      <xdr:nvSpPr>
        <xdr:cNvPr id="477" name="テキスト ボックス 476"/>
        <xdr:cNvSpPr txBox="1"/>
      </xdr:nvSpPr>
      <xdr:spPr>
        <a:xfrm>
          <a:off x="7594111" y="16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49884</xdr:rowOff>
    </xdr:from>
    <xdr:to>
      <xdr:col>36</xdr:col>
      <xdr:colOff>165100</xdr:colOff>
      <xdr:row>95</xdr:row>
      <xdr:rowOff>151484</xdr:rowOff>
    </xdr:to>
    <xdr:sp macro="" textlink="">
      <xdr:nvSpPr>
        <xdr:cNvPr id="478" name="楕円 477"/>
        <xdr:cNvSpPr/>
      </xdr:nvSpPr>
      <xdr:spPr>
        <a:xfrm>
          <a:off x="6921500" y="1633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168011</xdr:rowOff>
    </xdr:from>
    <xdr:ext cx="534377" cy="259045"/>
    <xdr:sp macro="" textlink="">
      <xdr:nvSpPr>
        <xdr:cNvPr id="479" name="テキスト ボックス 478"/>
        <xdr:cNvSpPr txBox="1"/>
      </xdr:nvSpPr>
      <xdr:spPr>
        <a:xfrm>
          <a:off x="6705111" y="161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1" name="直線コネクタ 500"/>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4"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5" name="直線コネクタ 504"/>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104335</xdr:rowOff>
    </xdr:from>
    <xdr:to>
      <xdr:col>85</xdr:col>
      <xdr:colOff>127000</xdr:colOff>
      <xdr:row>38</xdr:row>
      <xdr:rowOff>124613</xdr:rowOff>
    </xdr:to>
    <xdr:cxnSp macro="">
      <xdr:nvCxnSpPr>
        <xdr:cNvPr id="506" name="直線コネクタ 505"/>
        <xdr:cNvCxnSpPr/>
      </xdr:nvCxnSpPr>
      <xdr:spPr>
        <a:xfrm>
          <a:off x="15481300" y="6619435"/>
          <a:ext cx="838200" cy="2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07"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08" name="フローチャート: 判断 507"/>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104335</xdr:rowOff>
    </xdr:from>
    <xdr:to>
      <xdr:col>81</xdr:col>
      <xdr:colOff>50800</xdr:colOff>
      <xdr:row>38</xdr:row>
      <xdr:rowOff>126761</xdr:rowOff>
    </xdr:to>
    <xdr:cxnSp macro="">
      <xdr:nvCxnSpPr>
        <xdr:cNvPr id="509" name="直線コネクタ 508"/>
        <xdr:cNvCxnSpPr/>
      </xdr:nvCxnSpPr>
      <xdr:spPr>
        <a:xfrm flipV="1">
          <a:off x="14592300" y="6619435"/>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0" name="フローチャート: 判断 509"/>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1" name="テキスト ボックス 510"/>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126761</xdr:rowOff>
    </xdr:from>
    <xdr:to>
      <xdr:col>76</xdr:col>
      <xdr:colOff>114300</xdr:colOff>
      <xdr:row>38</xdr:row>
      <xdr:rowOff>139700</xdr:rowOff>
    </xdr:to>
    <xdr:cxnSp macro="">
      <xdr:nvCxnSpPr>
        <xdr:cNvPr id="512" name="直線コネクタ 511"/>
        <xdr:cNvCxnSpPr/>
      </xdr:nvCxnSpPr>
      <xdr:spPr>
        <a:xfrm flipV="1">
          <a:off x="13703300" y="6641861"/>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3" name="フローチャート: 判断 512"/>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4" name="テキスト ボックス 513"/>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16" name="フローチャート: 判断 515"/>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17" name="テキスト ボックス 516"/>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18" name="フローチャート: 判断 517"/>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19" name="テキスト ボックス 518"/>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5" name="楕円 524"/>
        <xdr:cNvSpPr/>
      </xdr:nvSpPr>
      <xdr:spPr>
        <a:xfrm>
          <a:off x="162687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160190</xdr:rowOff>
    </xdr:from>
    <xdr:ext cx="378565" cy="259045"/>
    <xdr:sp macro="" textlink="">
      <xdr:nvSpPr>
        <xdr:cNvPr id="526" name="災害復旧事業費該当値テキスト"/>
        <xdr:cNvSpPr txBox="1"/>
      </xdr:nvSpPr>
      <xdr:spPr>
        <a:xfrm>
          <a:off x="16370300" y="6503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53535</xdr:rowOff>
    </xdr:from>
    <xdr:to>
      <xdr:col>81</xdr:col>
      <xdr:colOff>101600</xdr:colOff>
      <xdr:row>38</xdr:row>
      <xdr:rowOff>155135</xdr:rowOff>
    </xdr:to>
    <xdr:sp macro="" textlink="">
      <xdr:nvSpPr>
        <xdr:cNvPr id="527" name="楕円 526"/>
        <xdr:cNvSpPr/>
      </xdr:nvSpPr>
      <xdr:spPr>
        <a:xfrm>
          <a:off x="15430500" y="65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146262</xdr:rowOff>
    </xdr:from>
    <xdr:ext cx="469744" cy="259045"/>
    <xdr:sp macro="" textlink="">
      <xdr:nvSpPr>
        <xdr:cNvPr id="528" name="テキスト ボックス 527"/>
        <xdr:cNvSpPr txBox="1"/>
      </xdr:nvSpPr>
      <xdr:spPr>
        <a:xfrm>
          <a:off x="15246428" y="66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75961</xdr:rowOff>
    </xdr:from>
    <xdr:to>
      <xdr:col>76</xdr:col>
      <xdr:colOff>165100</xdr:colOff>
      <xdr:row>39</xdr:row>
      <xdr:rowOff>6111</xdr:rowOff>
    </xdr:to>
    <xdr:sp macro="" textlink="">
      <xdr:nvSpPr>
        <xdr:cNvPr id="529" name="楕円 528"/>
        <xdr:cNvSpPr/>
      </xdr:nvSpPr>
      <xdr:spPr>
        <a:xfrm>
          <a:off x="14541500" y="659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168688</xdr:rowOff>
    </xdr:from>
    <xdr:ext cx="378565" cy="259045"/>
    <xdr:sp macro="" textlink="">
      <xdr:nvSpPr>
        <xdr:cNvPr id="530" name="テキスト ボックス 529"/>
        <xdr:cNvSpPr txBox="1"/>
      </xdr:nvSpPr>
      <xdr:spPr>
        <a:xfrm>
          <a:off x="14403017" y="668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48" name="テキスト ボックス 547"/>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0" name="テキスト ボックス 549"/>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2" name="テキスト ボックス 551"/>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4" name="テキスト ボックス 553"/>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6" name="テキスト ボックス 555"/>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8" name="テキスト ボックス 55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0" name="直線コネクタ 559"/>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1"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2" name="直線コネクタ 56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3"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4" name="直線コネクタ 56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5" name="直線コネクタ 56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6"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67" name="フローチャート: 判断 56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68" name="直線コネクタ 56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69" name="フローチャート: 判断 56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0" name="テキスト ボックス 56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1" name="直線コネクタ 57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2" name="フローチャート: 判断 571"/>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3" name="テキスト ボックス 57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4" name="直線コネクタ 57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5" name="フローチャート: 判断 574"/>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76" name="テキスト ボックス 575"/>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77" name="フローチャート: 判断 576"/>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78" name="テキスト ボックス 577"/>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4" name="楕円 58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5"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6" name="楕円 58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87" name="テキスト ボックス 58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88" name="楕円 58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89" name="テキスト ボックス 588"/>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0" name="楕円 58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1" name="テキスト ボックス 59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2" name="楕円 59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3" name="テキスト ボックス 59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17" name="直線コネクタ 616"/>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18"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19" name="直線コネクタ 618"/>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0"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1" name="直線コネクタ 620"/>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137993</xdr:rowOff>
    </xdr:from>
    <xdr:to>
      <xdr:col>85</xdr:col>
      <xdr:colOff>127000</xdr:colOff>
      <xdr:row>75</xdr:row>
      <xdr:rowOff>40869</xdr:rowOff>
    </xdr:to>
    <xdr:cxnSp macro="">
      <xdr:nvCxnSpPr>
        <xdr:cNvPr id="622" name="直線コネクタ 621"/>
        <xdr:cNvCxnSpPr/>
      </xdr:nvCxnSpPr>
      <xdr:spPr>
        <a:xfrm flipV="1">
          <a:off x="15481300" y="12825293"/>
          <a:ext cx="838200" cy="7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19344</xdr:rowOff>
    </xdr:from>
    <xdr:ext cx="534377" cy="259045"/>
    <xdr:sp macro="" textlink="">
      <xdr:nvSpPr>
        <xdr:cNvPr id="623" name="公債費平均値テキスト"/>
        <xdr:cNvSpPr txBox="1"/>
      </xdr:nvSpPr>
      <xdr:spPr>
        <a:xfrm>
          <a:off x="16370300" y="1304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4" name="フローチャート: 判断 623"/>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40869</xdr:rowOff>
    </xdr:from>
    <xdr:to>
      <xdr:col>81</xdr:col>
      <xdr:colOff>50800</xdr:colOff>
      <xdr:row>75</xdr:row>
      <xdr:rowOff>90818</xdr:rowOff>
    </xdr:to>
    <xdr:cxnSp macro="">
      <xdr:nvCxnSpPr>
        <xdr:cNvPr id="625" name="直線コネクタ 624"/>
        <xdr:cNvCxnSpPr/>
      </xdr:nvCxnSpPr>
      <xdr:spPr>
        <a:xfrm flipV="1">
          <a:off x="14592300" y="12899619"/>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26" name="フローチャート: 判断 625"/>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137941</xdr:rowOff>
    </xdr:from>
    <xdr:ext cx="534377" cy="259045"/>
    <xdr:sp macro="" textlink="">
      <xdr:nvSpPr>
        <xdr:cNvPr id="627" name="テキスト ボックス 626"/>
        <xdr:cNvSpPr txBox="1"/>
      </xdr:nvSpPr>
      <xdr:spPr>
        <a:xfrm>
          <a:off x="15214111" y="131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90818</xdr:rowOff>
    </xdr:from>
    <xdr:to>
      <xdr:col>76</xdr:col>
      <xdr:colOff>114300</xdr:colOff>
      <xdr:row>75</xdr:row>
      <xdr:rowOff>125253</xdr:rowOff>
    </xdr:to>
    <xdr:cxnSp macro="">
      <xdr:nvCxnSpPr>
        <xdr:cNvPr id="628" name="直線コネクタ 627"/>
        <xdr:cNvCxnSpPr/>
      </xdr:nvCxnSpPr>
      <xdr:spPr>
        <a:xfrm flipV="1">
          <a:off x="13703300" y="12949568"/>
          <a:ext cx="889000" cy="3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29" name="フローチャート: 判断 628"/>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142392</xdr:rowOff>
    </xdr:from>
    <xdr:ext cx="534377" cy="259045"/>
    <xdr:sp macro="" textlink="">
      <xdr:nvSpPr>
        <xdr:cNvPr id="630" name="テキスト ボックス 629"/>
        <xdr:cNvSpPr txBox="1"/>
      </xdr:nvSpPr>
      <xdr:spPr>
        <a:xfrm>
          <a:off x="14325111" y="13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125253</xdr:rowOff>
    </xdr:from>
    <xdr:to>
      <xdr:col>71</xdr:col>
      <xdr:colOff>177800</xdr:colOff>
      <xdr:row>75</xdr:row>
      <xdr:rowOff>135532</xdr:rowOff>
    </xdr:to>
    <xdr:cxnSp macro="">
      <xdr:nvCxnSpPr>
        <xdr:cNvPr id="631" name="直線コネクタ 630"/>
        <xdr:cNvCxnSpPr/>
      </xdr:nvCxnSpPr>
      <xdr:spPr>
        <a:xfrm flipV="1">
          <a:off x="12814300" y="12984003"/>
          <a:ext cx="8890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2" name="フローチャート: 判断 631"/>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13552</xdr:rowOff>
    </xdr:from>
    <xdr:ext cx="534377" cy="259045"/>
    <xdr:sp macro="" textlink="">
      <xdr:nvSpPr>
        <xdr:cNvPr id="633" name="テキスト ボックス 632"/>
        <xdr:cNvSpPr txBox="1"/>
      </xdr:nvSpPr>
      <xdr:spPr>
        <a:xfrm>
          <a:off x="13436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4" name="フローチャート: 判断 633"/>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84228</xdr:rowOff>
    </xdr:from>
    <xdr:ext cx="534377" cy="259045"/>
    <xdr:sp macro="" textlink="">
      <xdr:nvSpPr>
        <xdr:cNvPr id="635" name="テキスト ボックス 634"/>
        <xdr:cNvSpPr txBox="1"/>
      </xdr:nvSpPr>
      <xdr:spPr>
        <a:xfrm>
          <a:off x="12547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87193</xdr:rowOff>
    </xdr:from>
    <xdr:to>
      <xdr:col>85</xdr:col>
      <xdr:colOff>177800</xdr:colOff>
      <xdr:row>75</xdr:row>
      <xdr:rowOff>17343</xdr:rowOff>
    </xdr:to>
    <xdr:sp macro="" textlink="">
      <xdr:nvSpPr>
        <xdr:cNvPr id="641" name="楕円 640"/>
        <xdr:cNvSpPr/>
      </xdr:nvSpPr>
      <xdr:spPr>
        <a:xfrm>
          <a:off x="16268700" y="127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110070</xdr:rowOff>
    </xdr:from>
    <xdr:ext cx="599010" cy="259045"/>
    <xdr:sp macro="" textlink="">
      <xdr:nvSpPr>
        <xdr:cNvPr id="642" name="公債費該当値テキスト"/>
        <xdr:cNvSpPr txBox="1"/>
      </xdr:nvSpPr>
      <xdr:spPr>
        <a:xfrm>
          <a:off x="16370300" y="1262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161519</xdr:rowOff>
    </xdr:from>
    <xdr:to>
      <xdr:col>81</xdr:col>
      <xdr:colOff>101600</xdr:colOff>
      <xdr:row>75</xdr:row>
      <xdr:rowOff>91669</xdr:rowOff>
    </xdr:to>
    <xdr:sp macro="" textlink="">
      <xdr:nvSpPr>
        <xdr:cNvPr id="643" name="楕円 642"/>
        <xdr:cNvSpPr/>
      </xdr:nvSpPr>
      <xdr:spPr>
        <a:xfrm>
          <a:off x="15430500" y="1284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108196</xdr:rowOff>
    </xdr:from>
    <xdr:ext cx="534377" cy="259045"/>
    <xdr:sp macro="" textlink="">
      <xdr:nvSpPr>
        <xdr:cNvPr id="644" name="テキスト ボックス 643"/>
        <xdr:cNvSpPr txBox="1"/>
      </xdr:nvSpPr>
      <xdr:spPr>
        <a:xfrm>
          <a:off x="15214111" y="1262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40018</xdr:rowOff>
    </xdr:from>
    <xdr:to>
      <xdr:col>76</xdr:col>
      <xdr:colOff>165100</xdr:colOff>
      <xdr:row>75</xdr:row>
      <xdr:rowOff>141618</xdr:rowOff>
    </xdr:to>
    <xdr:sp macro="" textlink="">
      <xdr:nvSpPr>
        <xdr:cNvPr id="645" name="楕円 644"/>
        <xdr:cNvSpPr/>
      </xdr:nvSpPr>
      <xdr:spPr>
        <a:xfrm>
          <a:off x="14541500" y="128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158145</xdr:rowOff>
    </xdr:from>
    <xdr:ext cx="534377" cy="259045"/>
    <xdr:sp macro="" textlink="">
      <xdr:nvSpPr>
        <xdr:cNvPr id="646" name="テキスト ボックス 645"/>
        <xdr:cNvSpPr txBox="1"/>
      </xdr:nvSpPr>
      <xdr:spPr>
        <a:xfrm>
          <a:off x="14325111" y="126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74453</xdr:rowOff>
    </xdr:from>
    <xdr:to>
      <xdr:col>72</xdr:col>
      <xdr:colOff>38100</xdr:colOff>
      <xdr:row>76</xdr:row>
      <xdr:rowOff>4603</xdr:rowOff>
    </xdr:to>
    <xdr:sp macro="" textlink="">
      <xdr:nvSpPr>
        <xdr:cNvPr id="647" name="楕円 646"/>
        <xdr:cNvSpPr/>
      </xdr:nvSpPr>
      <xdr:spPr>
        <a:xfrm>
          <a:off x="13652500" y="129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21130</xdr:rowOff>
    </xdr:from>
    <xdr:ext cx="534377" cy="259045"/>
    <xdr:sp macro="" textlink="">
      <xdr:nvSpPr>
        <xdr:cNvPr id="648" name="テキスト ボックス 647"/>
        <xdr:cNvSpPr txBox="1"/>
      </xdr:nvSpPr>
      <xdr:spPr>
        <a:xfrm>
          <a:off x="13436111" y="1270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84732</xdr:rowOff>
    </xdr:from>
    <xdr:to>
      <xdr:col>67</xdr:col>
      <xdr:colOff>101600</xdr:colOff>
      <xdr:row>76</xdr:row>
      <xdr:rowOff>14883</xdr:rowOff>
    </xdr:to>
    <xdr:sp macro="" textlink="">
      <xdr:nvSpPr>
        <xdr:cNvPr id="649" name="楕円 648"/>
        <xdr:cNvSpPr/>
      </xdr:nvSpPr>
      <xdr:spPr>
        <a:xfrm>
          <a:off x="12763500" y="129434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31409</xdr:rowOff>
    </xdr:from>
    <xdr:ext cx="534377" cy="259045"/>
    <xdr:sp macro="" textlink="">
      <xdr:nvSpPr>
        <xdr:cNvPr id="650" name="テキスト ボックス 649"/>
        <xdr:cNvSpPr txBox="1"/>
      </xdr:nvSpPr>
      <xdr:spPr>
        <a:xfrm>
          <a:off x="12547111" y="1271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4" name="直線コネクタ 673"/>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5"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76" name="直線コネクタ 675"/>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77"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78" name="直線コネクタ 677"/>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156403</xdr:rowOff>
    </xdr:from>
    <xdr:to>
      <xdr:col>85</xdr:col>
      <xdr:colOff>127000</xdr:colOff>
      <xdr:row>93</xdr:row>
      <xdr:rowOff>129718</xdr:rowOff>
    </xdr:to>
    <xdr:cxnSp macro="">
      <xdr:nvCxnSpPr>
        <xdr:cNvPr id="679" name="直線コネクタ 678"/>
        <xdr:cNvCxnSpPr/>
      </xdr:nvCxnSpPr>
      <xdr:spPr>
        <a:xfrm flipV="1">
          <a:off x="15481300" y="15586903"/>
          <a:ext cx="838200" cy="48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2382</xdr:rowOff>
    </xdr:from>
    <xdr:ext cx="534377" cy="259045"/>
    <xdr:sp macro="" textlink="">
      <xdr:nvSpPr>
        <xdr:cNvPr id="680" name="積立金平均値テキスト"/>
        <xdr:cNvSpPr txBox="1"/>
      </xdr:nvSpPr>
      <xdr:spPr>
        <a:xfrm>
          <a:off x="16370300" y="16804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1" name="フローチャート: 判断 680"/>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129718</xdr:rowOff>
    </xdr:from>
    <xdr:to>
      <xdr:col>81</xdr:col>
      <xdr:colOff>50800</xdr:colOff>
      <xdr:row>96</xdr:row>
      <xdr:rowOff>53998</xdr:rowOff>
    </xdr:to>
    <xdr:cxnSp macro="">
      <xdr:nvCxnSpPr>
        <xdr:cNvPr id="682" name="直線コネクタ 681"/>
        <xdr:cNvCxnSpPr/>
      </xdr:nvCxnSpPr>
      <xdr:spPr>
        <a:xfrm flipV="1">
          <a:off x="14592300" y="16074568"/>
          <a:ext cx="889000" cy="43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3" name="フローチャート: 判断 682"/>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142910</xdr:rowOff>
    </xdr:from>
    <xdr:ext cx="534377" cy="259045"/>
    <xdr:sp macro="" textlink="">
      <xdr:nvSpPr>
        <xdr:cNvPr id="684" name="テキスト ボックス 683"/>
        <xdr:cNvSpPr txBox="1"/>
      </xdr:nvSpPr>
      <xdr:spPr>
        <a:xfrm>
          <a:off x="15214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53998</xdr:rowOff>
    </xdr:from>
    <xdr:to>
      <xdr:col>76</xdr:col>
      <xdr:colOff>114300</xdr:colOff>
      <xdr:row>97</xdr:row>
      <xdr:rowOff>60026</xdr:rowOff>
    </xdr:to>
    <xdr:cxnSp macro="">
      <xdr:nvCxnSpPr>
        <xdr:cNvPr id="685" name="直線コネクタ 684"/>
        <xdr:cNvCxnSpPr/>
      </xdr:nvCxnSpPr>
      <xdr:spPr>
        <a:xfrm flipV="1">
          <a:off x="13703300" y="16513198"/>
          <a:ext cx="889000" cy="17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86" name="フローチャート: 判断 685"/>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127723</xdr:rowOff>
    </xdr:from>
    <xdr:ext cx="534377" cy="259045"/>
    <xdr:sp macro="" textlink="">
      <xdr:nvSpPr>
        <xdr:cNvPr id="687" name="テキスト ボックス 686"/>
        <xdr:cNvSpPr txBox="1"/>
      </xdr:nvSpPr>
      <xdr:spPr>
        <a:xfrm>
          <a:off x="14325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117952</xdr:rowOff>
    </xdr:from>
    <xdr:to>
      <xdr:col>71</xdr:col>
      <xdr:colOff>177800</xdr:colOff>
      <xdr:row>97</xdr:row>
      <xdr:rowOff>60026</xdr:rowOff>
    </xdr:to>
    <xdr:cxnSp macro="">
      <xdr:nvCxnSpPr>
        <xdr:cNvPr id="688" name="直線コネクタ 687"/>
        <xdr:cNvCxnSpPr/>
      </xdr:nvCxnSpPr>
      <xdr:spPr>
        <a:xfrm>
          <a:off x="12814300" y="16577152"/>
          <a:ext cx="889000" cy="1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89" name="フローチャート: 判断 688"/>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154233</xdr:rowOff>
    </xdr:from>
    <xdr:ext cx="534377" cy="259045"/>
    <xdr:sp macro="" textlink="">
      <xdr:nvSpPr>
        <xdr:cNvPr id="690" name="テキスト ボックス 689"/>
        <xdr:cNvSpPr txBox="1"/>
      </xdr:nvSpPr>
      <xdr:spPr>
        <a:xfrm>
          <a:off x="13436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1" name="フローチャート: 判断 690"/>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23337</xdr:rowOff>
    </xdr:from>
    <xdr:ext cx="534377" cy="259045"/>
    <xdr:sp macro="" textlink="">
      <xdr:nvSpPr>
        <xdr:cNvPr id="692" name="テキスト ボックス 691"/>
        <xdr:cNvSpPr txBox="1"/>
      </xdr:nvSpPr>
      <xdr:spPr>
        <a:xfrm>
          <a:off x="12547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105603</xdr:rowOff>
    </xdr:from>
    <xdr:to>
      <xdr:col>85</xdr:col>
      <xdr:colOff>177800</xdr:colOff>
      <xdr:row>91</xdr:row>
      <xdr:rowOff>35753</xdr:rowOff>
    </xdr:to>
    <xdr:sp macro="" textlink="">
      <xdr:nvSpPr>
        <xdr:cNvPr id="698" name="楕円 697"/>
        <xdr:cNvSpPr/>
      </xdr:nvSpPr>
      <xdr:spPr>
        <a:xfrm>
          <a:off x="16268700" y="1553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58630</xdr:rowOff>
    </xdr:from>
    <xdr:ext cx="599010" cy="259045"/>
    <xdr:sp macro="" textlink="">
      <xdr:nvSpPr>
        <xdr:cNvPr id="699" name="積立金該当値テキスト"/>
        <xdr:cNvSpPr txBox="1"/>
      </xdr:nvSpPr>
      <xdr:spPr>
        <a:xfrm>
          <a:off x="16370300" y="1548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78918</xdr:rowOff>
    </xdr:from>
    <xdr:to>
      <xdr:col>81</xdr:col>
      <xdr:colOff>101600</xdr:colOff>
      <xdr:row>94</xdr:row>
      <xdr:rowOff>9068</xdr:rowOff>
    </xdr:to>
    <xdr:sp macro="" textlink="">
      <xdr:nvSpPr>
        <xdr:cNvPr id="700" name="楕円 699"/>
        <xdr:cNvSpPr/>
      </xdr:nvSpPr>
      <xdr:spPr>
        <a:xfrm>
          <a:off x="15430500" y="160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25595</xdr:rowOff>
    </xdr:from>
    <xdr:ext cx="599010" cy="259045"/>
    <xdr:sp macro="" textlink="">
      <xdr:nvSpPr>
        <xdr:cNvPr id="701" name="テキスト ボックス 700"/>
        <xdr:cNvSpPr txBox="1"/>
      </xdr:nvSpPr>
      <xdr:spPr>
        <a:xfrm>
          <a:off x="15181795" y="1579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3198</xdr:rowOff>
    </xdr:from>
    <xdr:to>
      <xdr:col>76</xdr:col>
      <xdr:colOff>165100</xdr:colOff>
      <xdr:row>96</xdr:row>
      <xdr:rowOff>104798</xdr:rowOff>
    </xdr:to>
    <xdr:sp macro="" textlink="">
      <xdr:nvSpPr>
        <xdr:cNvPr id="702" name="楕円 701"/>
        <xdr:cNvSpPr/>
      </xdr:nvSpPr>
      <xdr:spPr>
        <a:xfrm>
          <a:off x="14541500" y="1646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121325</xdr:rowOff>
    </xdr:from>
    <xdr:ext cx="534377" cy="259045"/>
    <xdr:sp macro="" textlink="">
      <xdr:nvSpPr>
        <xdr:cNvPr id="703" name="テキスト ボックス 702"/>
        <xdr:cNvSpPr txBox="1"/>
      </xdr:nvSpPr>
      <xdr:spPr>
        <a:xfrm>
          <a:off x="14325111" y="1623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9226</xdr:rowOff>
    </xdr:from>
    <xdr:to>
      <xdr:col>72</xdr:col>
      <xdr:colOff>38100</xdr:colOff>
      <xdr:row>97</xdr:row>
      <xdr:rowOff>110826</xdr:rowOff>
    </xdr:to>
    <xdr:sp macro="" textlink="">
      <xdr:nvSpPr>
        <xdr:cNvPr id="704" name="楕円 703"/>
        <xdr:cNvSpPr/>
      </xdr:nvSpPr>
      <xdr:spPr>
        <a:xfrm>
          <a:off x="13652500" y="166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127353</xdr:rowOff>
    </xdr:from>
    <xdr:ext cx="534377" cy="259045"/>
    <xdr:sp macro="" textlink="">
      <xdr:nvSpPr>
        <xdr:cNvPr id="705" name="テキスト ボックス 704"/>
        <xdr:cNvSpPr txBox="1"/>
      </xdr:nvSpPr>
      <xdr:spPr>
        <a:xfrm>
          <a:off x="13436111" y="1641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67152</xdr:rowOff>
    </xdr:from>
    <xdr:to>
      <xdr:col>67</xdr:col>
      <xdr:colOff>101600</xdr:colOff>
      <xdr:row>96</xdr:row>
      <xdr:rowOff>168752</xdr:rowOff>
    </xdr:to>
    <xdr:sp macro="" textlink="">
      <xdr:nvSpPr>
        <xdr:cNvPr id="706" name="楕円 705"/>
        <xdr:cNvSpPr/>
      </xdr:nvSpPr>
      <xdr:spPr>
        <a:xfrm>
          <a:off x="12763500" y="165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13829</xdr:rowOff>
    </xdr:from>
    <xdr:ext cx="534377" cy="259045"/>
    <xdr:sp macro="" textlink="">
      <xdr:nvSpPr>
        <xdr:cNvPr id="707" name="テキスト ボックス 706"/>
        <xdr:cNvSpPr txBox="1"/>
      </xdr:nvSpPr>
      <xdr:spPr>
        <a:xfrm>
          <a:off x="12547111" y="163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1" name="直線コネクタ 730"/>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4"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5" name="直線コネクタ 734"/>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33972</xdr:rowOff>
    </xdr:from>
    <xdr:to>
      <xdr:col>116</xdr:col>
      <xdr:colOff>63500</xdr:colOff>
      <xdr:row>32</xdr:row>
      <xdr:rowOff>128956</xdr:rowOff>
    </xdr:to>
    <xdr:cxnSp macro="">
      <xdr:nvCxnSpPr>
        <xdr:cNvPr id="736" name="直線コネクタ 735"/>
        <xdr:cNvCxnSpPr/>
      </xdr:nvCxnSpPr>
      <xdr:spPr>
        <a:xfrm>
          <a:off x="21323300" y="5348922"/>
          <a:ext cx="838200" cy="26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32466</xdr:rowOff>
    </xdr:from>
    <xdr:ext cx="469744" cy="259045"/>
    <xdr:sp macro="" textlink="">
      <xdr:nvSpPr>
        <xdr:cNvPr id="737" name="投資及び出資金平均値テキスト"/>
        <xdr:cNvSpPr txBox="1"/>
      </xdr:nvSpPr>
      <xdr:spPr>
        <a:xfrm>
          <a:off x="22212300" y="6547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38" name="フローチャート: 判断 737"/>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33972</xdr:rowOff>
    </xdr:from>
    <xdr:to>
      <xdr:col>111</xdr:col>
      <xdr:colOff>177800</xdr:colOff>
      <xdr:row>31</xdr:row>
      <xdr:rowOff>107848</xdr:rowOff>
    </xdr:to>
    <xdr:cxnSp macro="">
      <xdr:nvCxnSpPr>
        <xdr:cNvPr id="739" name="直線コネクタ 738"/>
        <xdr:cNvCxnSpPr/>
      </xdr:nvCxnSpPr>
      <xdr:spPr>
        <a:xfrm flipV="1">
          <a:off x="20434300" y="5348922"/>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0" name="フローチャート: 判断 739"/>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120896</xdr:rowOff>
    </xdr:from>
    <xdr:ext cx="469744" cy="259045"/>
    <xdr:sp macro="" textlink="">
      <xdr:nvSpPr>
        <xdr:cNvPr id="741" name="テキスト ボックス 740"/>
        <xdr:cNvSpPr txBox="1"/>
      </xdr:nvSpPr>
      <xdr:spPr>
        <a:xfrm>
          <a:off x="21088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107848</xdr:rowOff>
    </xdr:from>
    <xdr:to>
      <xdr:col>107</xdr:col>
      <xdr:colOff>50800</xdr:colOff>
      <xdr:row>32</xdr:row>
      <xdr:rowOff>132804</xdr:rowOff>
    </xdr:to>
    <xdr:cxnSp macro="">
      <xdr:nvCxnSpPr>
        <xdr:cNvPr id="742" name="直線コネクタ 741"/>
        <xdr:cNvCxnSpPr/>
      </xdr:nvCxnSpPr>
      <xdr:spPr>
        <a:xfrm flipV="1">
          <a:off x="19545300" y="5422798"/>
          <a:ext cx="889000" cy="19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3" name="フローチャート: 判断 742"/>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138193</xdr:rowOff>
    </xdr:from>
    <xdr:ext cx="469744" cy="259045"/>
    <xdr:sp macro="" textlink="">
      <xdr:nvSpPr>
        <xdr:cNvPr id="744" name="テキスト ボックス 743"/>
        <xdr:cNvSpPr txBox="1"/>
      </xdr:nvSpPr>
      <xdr:spPr>
        <a:xfrm>
          <a:off x="20199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132804</xdr:rowOff>
    </xdr:from>
    <xdr:to>
      <xdr:col>102</xdr:col>
      <xdr:colOff>114300</xdr:colOff>
      <xdr:row>32</xdr:row>
      <xdr:rowOff>153035</xdr:rowOff>
    </xdr:to>
    <xdr:cxnSp macro="">
      <xdr:nvCxnSpPr>
        <xdr:cNvPr id="745" name="直線コネクタ 744"/>
        <xdr:cNvCxnSpPr/>
      </xdr:nvCxnSpPr>
      <xdr:spPr>
        <a:xfrm flipV="1">
          <a:off x="18656300" y="5619204"/>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46" name="フローチャート: 判断 745"/>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152137</xdr:rowOff>
    </xdr:from>
    <xdr:ext cx="469744" cy="259045"/>
    <xdr:sp macro="" textlink="">
      <xdr:nvSpPr>
        <xdr:cNvPr id="747" name="テキスト ボックス 746"/>
        <xdr:cNvSpPr txBox="1"/>
      </xdr:nvSpPr>
      <xdr:spPr>
        <a:xfrm>
          <a:off x="19310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48" name="フローチャート: 判断 747"/>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49" name="テキスト ボックス 748"/>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78156</xdr:rowOff>
    </xdr:from>
    <xdr:to>
      <xdr:col>116</xdr:col>
      <xdr:colOff>114300</xdr:colOff>
      <xdr:row>33</xdr:row>
      <xdr:rowOff>8306</xdr:rowOff>
    </xdr:to>
    <xdr:sp macro="" textlink="">
      <xdr:nvSpPr>
        <xdr:cNvPr id="755" name="楕円 754"/>
        <xdr:cNvSpPr/>
      </xdr:nvSpPr>
      <xdr:spPr>
        <a:xfrm>
          <a:off x="22110700" y="55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101033</xdr:rowOff>
    </xdr:from>
    <xdr:ext cx="534377" cy="259045"/>
    <xdr:sp macro="" textlink="">
      <xdr:nvSpPr>
        <xdr:cNvPr id="756" name="投資及び出資金該当値テキスト"/>
        <xdr:cNvSpPr txBox="1"/>
      </xdr:nvSpPr>
      <xdr:spPr>
        <a:xfrm>
          <a:off x="22212300" y="54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154622</xdr:rowOff>
    </xdr:from>
    <xdr:to>
      <xdr:col>112</xdr:col>
      <xdr:colOff>38100</xdr:colOff>
      <xdr:row>31</xdr:row>
      <xdr:rowOff>84772</xdr:rowOff>
    </xdr:to>
    <xdr:sp macro="" textlink="">
      <xdr:nvSpPr>
        <xdr:cNvPr id="757" name="楕円 756"/>
        <xdr:cNvSpPr/>
      </xdr:nvSpPr>
      <xdr:spPr>
        <a:xfrm>
          <a:off x="21272500" y="52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101299</xdr:rowOff>
    </xdr:from>
    <xdr:ext cx="534377" cy="259045"/>
    <xdr:sp macro="" textlink="">
      <xdr:nvSpPr>
        <xdr:cNvPr id="758" name="テキスト ボックス 757"/>
        <xdr:cNvSpPr txBox="1"/>
      </xdr:nvSpPr>
      <xdr:spPr>
        <a:xfrm>
          <a:off x="21056111" y="507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57048</xdr:rowOff>
    </xdr:from>
    <xdr:to>
      <xdr:col>107</xdr:col>
      <xdr:colOff>101600</xdr:colOff>
      <xdr:row>31</xdr:row>
      <xdr:rowOff>158648</xdr:rowOff>
    </xdr:to>
    <xdr:sp macro="" textlink="">
      <xdr:nvSpPr>
        <xdr:cNvPr id="759" name="楕円 758"/>
        <xdr:cNvSpPr/>
      </xdr:nvSpPr>
      <xdr:spPr>
        <a:xfrm>
          <a:off x="20383500" y="53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3725</xdr:rowOff>
    </xdr:from>
    <xdr:ext cx="534377" cy="259045"/>
    <xdr:sp macro="" textlink="">
      <xdr:nvSpPr>
        <xdr:cNvPr id="760" name="テキスト ボックス 759"/>
        <xdr:cNvSpPr txBox="1"/>
      </xdr:nvSpPr>
      <xdr:spPr>
        <a:xfrm>
          <a:off x="20167111" y="514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82004</xdr:rowOff>
    </xdr:from>
    <xdr:to>
      <xdr:col>102</xdr:col>
      <xdr:colOff>165100</xdr:colOff>
      <xdr:row>33</xdr:row>
      <xdr:rowOff>12154</xdr:rowOff>
    </xdr:to>
    <xdr:sp macro="" textlink="">
      <xdr:nvSpPr>
        <xdr:cNvPr id="761" name="楕円 760"/>
        <xdr:cNvSpPr/>
      </xdr:nvSpPr>
      <xdr:spPr>
        <a:xfrm>
          <a:off x="19494500" y="55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28681</xdr:rowOff>
    </xdr:from>
    <xdr:ext cx="534377" cy="259045"/>
    <xdr:sp macro="" textlink="">
      <xdr:nvSpPr>
        <xdr:cNvPr id="762" name="テキスト ボックス 761"/>
        <xdr:cNvSpPr txBox="1"/>
      </xdr:nvSpPr>
      <xdr:spPr>
        <a:xfrm>
          <a:off x="19278111" y="5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102235</xdr:rowOff>
    </xdr:from>
    <xdr:to>
      <xdr:col>98</xdr:col>
      <xdr:colOff>38100</xdr:colOff>
      <xdr:row>33</xdr:row>
      <xdr:rowOff>32385</xdr:rowOff>
    </xdr:to>
    <xdr:sp macro="" textlink="">
      <xdr:nvSpPr>
        <xdr:cNvPr id="763" name="楕円 762"/>
        <xdr:cNvSpPr/>
      </xdr:nvSpPr>
      <xdr:spPr>
        <a:xfrm>
          <a:off x="18605500" y="55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48912</xdr:rowOff>
    </xdr:from>
    <xdr:ext cx="534377" cy="259045"/>
    <xdr:sp macro="" textlink="">
      <xdr:nvSpPr>
        <xdr:cNvPr id="764" name="テキスト ボックス 763"/>
        <xdr:cNvSpPr txBox="1"/>
      </xdr:nvSpPr>
      <xdr:spPr>
        <a:xfrm>
          <a:off x="18389111" y="536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0" name="直線コネクタ 789"/>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3"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4" name="直線コネクタ 793"/>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82419</xdr:rowOff>
    </xdr:from>
    <xdr:to>
      <xdr:col>116</xdr:col>
      <xdr:colOff>63500</xdr:colOff>
      <xdr:row>59</xdr:row>
      <xdr:rowOff>86012</xdr:rowOff>
    </xdr:to>
    <xdr:cxnSp macro="">
      <xdr:nvCxnSpPr>
        <xdr:cNvPr id="795" name="直線コネクタ 794"/>
        <xdr:cNvCxnSpPr/>
      </xdr:nvCxnSpPr>
      <xdr:spPr>
        <a:xfrm flipV="1">
          <a:off x="21323300" y="10197969"/>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796"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797" name="フローチャート: 判断 796"/>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84967</xdr:rowOff>
    </xdr:from>
    <xdr:to>
      <xdr:col>111</xdr:col>
      <xdr:colOff>177800</xdr:colOff>
      <xdr:row>59</xdr:row>
      <xdr:rowOff>86012</xdr:rowOff>
    </xdr:to>
    <xdr:cxnSp macro="">
      <xdr:nvCxnSpPr>
        <xdr:cNvPr id="798" name="直線コネクタ 797"/>
        <xdr:cNvCxnSpPr/>
      </xdr:nvCxnSpPr>
      <xdr:spPr>
        <a:xfrm>
          <a:off x="20434300" y="10200517"/>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799" name="フローチャート: 判断 798"/>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0" name="テキスト ボックス 799"/>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78827</xdr:rowOff>
    </xdr:from>
    <xdr:to>
      <xdr:col>107</xdr:col>
      <xdr:colOff>50800</xdr:colOff>
      <xdr:row>59</xdr:row>
      <xdr:rowOff>84967</xdr:rowOff>
    </xdr:to>
    <xdr:cxnSp macro="">
      <xdr:nvCxnSpPr>
        <xdr:cNvPr id="801" name="直線コネクタ 800"/>
        <xdr:cNvCxnSpPr/>
      </xdr:nvCxnSpPr>
      <xdr:spPr>
        <a:xfrm>
          <a:off x="19545300" y="10194377"/>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2" name="フローチャート: 判断 801"/>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3" name="テキスト ボックス 802"/>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16713</xdr:rowOff>
    </xdr:from>
    <xdr:to>
      <xdr:col>102</xdr:col>
      <xdr:colOff>114300</xdr:colOff>
      <xdr:row>59</xdr:row>
      <xdr:rowOff>78827</xdr:rowOff>
    </xdr:to>
    <xdr:cxnSp macro="">
      <xdr:nvCxnSpPr>
        <xdr:cNvPr id="804" name="直線コネクタ 803"/>
        <xdr:cNvCxnSpPr/>
      </xdr:nvCxnSpPr>
      <xdr:spPr>
        <a:xfrm>
          <a:off x="18656300" y="9275013"/>
          <a:ext cx="889000" cy="91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5" name="フローチャート: 判断 804"/>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06" name="テキスト ボックス 805"/>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07" name="フローチャート: 判断 806"/>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87117</xdr:rowOff>
    </xdr:from>
    <xdr:ext cx="469744" cy="259045"/>
    <xdr:sp macro="" textlink="">
      <xdr:nvSpPr>
        <xdr:cNvPr id="808" name="テキスト ボックス 807"/>
        <xdr:cNvSpPr txBox="1"/>
      </xdr:nvSpPr>
      <xdr:spPr>
        <a:xfrm>
          <a:off x="18421428"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31619</xdr:rowOff>
    </xdr:from>
    <xdr:to>
      <xdr:col>116</xdr:col>
      <xdr:colOff>114300</xdr:colOff>
      <xdr:row>59</xdr:row>
      <xdr:rowOff>133219</xdr:rowOff>
    </xdr:to>
    <xdr:sp macro="" textlink="">
      <xdr:nvSpPr>
        <xdr:cNvPr id="814" name="楕円 813"/>
        <xdr:cNvSpPr/>
      </xdr:nvSpPr>
      <xdr:spPr>
        <a:xfrm>
          <a:off x="22110700" y="101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117996</xdr:rowOff>
    </xdr:from>
    <xdr:ext cx="378565" cy="259045"/>
    <xdr:sp macro="" textlink="">
      <xdr:nvSpPr>
        <xdr:cNvPr id="815" name="貸付金該当値テキスト"/>
        <xdr:cNvSpPr txBox="1"/>
      </xdr:nvSpPr>
      <xdr:spPr>
        <a:xfrm>
          <a:off x="22212300" y="10062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35212</xdr:rowOff>
    </xdr:from>
    <xdr:to>
      <xdr:col>112</xdr:col>
      <xdr:colOff>38100</xdr:colOff>
      <xdr:row>59</xdr:row>
      <xdr:rowOff>136812</xdr:rowOff>
    </xdr:to>
    <xdr:sp macro="" textlink="">
      <xdr:nvSpPr>
        <xdr:cNvPr id="816" name="楕円 815"/>
        <xdr:cNvSpPr/>
      </xdr:nvSpPr>
      <xdr:spPr>
        <a:xfrm>
          <a:off x="21272500" y="101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127939</xdr:rowOff>
    </xdr:from>
    <xdr:ext cx="378565" cy="259045"/>
    <xdr:sp macro="" textlink="">
      <xdr:nvSpPr>
        <xdr:cNvPr id="817" name="テキスト ボックス 816"/>
        <xdr:cNvSpPr txBox="1"/>
      </xdr:nvSpPr>
      <xdr:spPr>
        <a:xfrm>
          <a:off x="21134017" y="10243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34167</xdr:rowOff>
    </xdr:from>
    <xdr:to>
      <xdr:col>107</xdr:col>
      <xdr:colOff>101600</xdr:colOff>
      <xdr:row>59</xdr:row>
      <xdr:rowOff>135767</xdr:rowOff>
    </xdr:to>
    <xdr:sp macro="" textlink="">
      <xdr:nvSpPr>
        <xdr:cNvPr id="818" name="楕円 817"/>
        <xdr:cNvSpPr/>
      </xdr:nvSpPr>
      <xdr:spPr>
        <a:xfrm>
          <a:off x="20383500" y="101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126894</xdr:rowOff>
    </xdr:from>
    <xdr:ext cx="378565" cy="259045"/>
    <xdr:sp macro="" textlink="">
      <xdr:nvSpPr>
        <xdr:cNvPr id="819" name="テキスト ボックス 818"/>
        <xdr:cNvSpPr txBox="1"/>
      </xdr:nvSpPr>
      <xdr:spPr>
        <a:xfrm>
          <a:off x="20245017" y="10242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28027</xdr:rowOff>
    </xdr:from>
    <xdr:to>
      <xdr:col>102</xdr:col>
      <xdr:colOff>165100</xdr:colOff>
      <xdr:row>59</xdr:row>
      <xdr:rowOff>129627</xdr:rowOff>
    </xdr:to>
    <xdr:sp macro="" textlink="">
      <xdr:nvSpPr>
        <xdr:cNvPr id="820" name="楕円 819"/>
        <xdr:cNvSpPr/>
      </xdr:nvSpPr>
      <xdr:spPr>
        <a:xfrm>
          <a:off x="19494500" y="101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120754</xdr:rowOff>
    </xdr:from>
    <xdr:ext cx="378565" cy="259045"/>
    <xdr:sp macro="" textlink="">
      <xdr:nvSpPr>
        <xdr:cNvPr id="821" name="テキスト ボックス 820"/>
        <xdr:cNvSpPr txBox="1"/>
      </xdr:nvSpPr>
      <xdr:spPr>
        <a:xfrm>
          <a:off x="19356017" y="1023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137363</xdr:rowOff>
    </xdr:from>
    <xdr:to>
      <xdr:col>98</xdr:col>
      <xdr:colOff>38100</xdr:colOff>
      <xdr:row>54</xdr:row>
      <xdr:rowOff>67513</xdr:rowOff>
    </xdr:to>
    <xdr:sp macro="" textlink="">
      <xdr:nvSpPr>
        <xdr:cNvPr id="822" name="楕円 821"/>
        <xdr:cNvSpPr/>
      </xdr:nvSpPr>
      <xdr:spPr>
        <a:xfrm>
          <a:off x="18605500" y="92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84040</xdr:rowOff>
    </xdr:from>
    <xdr:ext cx="534377" cy="259045"/>
    <xdr:sp macro="" textlink="">
      <xdr:nvSpPr>
        <xdr:cNvPr id="823" name="テキスト ボックス 822"/>
        <xdr:cNvSpPr txBox="1"/>
      </xdr:nvSpPr>
      <xdr:spPr>
        <a:xfrm>
          <a:off x="18389111" y="89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2" name="テキスト ボックス 84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48" name="直線コネクタ 847"/>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49"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0" name="直線コネクタ 849"/>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1"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2" name="直線コネクタ 851"/>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75501</xdr:rowOff>
    </xdr:from>
    <xdr:to>
      <xdr:col>116</xdr:col>
      <xdr:colOff>63500</xdr:colOff>
      <xdr:row>76</xdr:row>
      <xdr:rowOff>88812</xdr:rowOff>
    </xdr:to>
    <xdr:cxnSp macro="">
      <xdr:nvCxnSpPr>
        <xdr:cNvPr id="853" name="直線コネクタ 852"/>
        <xdr:cNvCxnSpPr/>
      </xdr:nvCxnSpPr>
      <xdr:spPr>
        <a:xfrm>
          <a:off x="21323300" y="13105701"/>
          <a:ext cx="838200" cy="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116425</xdr:rowOff>
    </xdr:from>
    <xdr:ext cx="534377" cy="259045"/>
    <xdr:sp macro="" textlink="">
      <xdr:nvSpPr>
        <xdr:cNvPr id="854" name="繰出金平均値テキスト"/>
        <xdr:cNvSpPr txBox="1"/>
      </xdr:nvSpPr>
      <xdr:spPr>
        <a:xfrm>
          <a:off x="22212300" y="1314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5" name="フローチャート: 判断 854"/>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75501</xdr:rowOff>
    </xdr:from>
    <xdr:to>
      <xdr:col>111</xdr:col>
      <xdr:colOff>177800</xdr:colOff>
      <xdr:row>76</xdr:row>
      <xdr:rowOff>80314</xdr:rowOff>
    </xdr:to>
    <xdr:cxnSp macro="">
      <xdr:nvCxnSpPr>
        <xdr:cNvPr id="856" name="直線コネクタ 855"/>
        <xdr:cNvCxnSpPr/>
      </xdr:nvCxnSpPr>
      <xdr:spPr>
        <a:xfrm flipV="1">
          <a:off x="20434300" y="13105701"/>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57" name="フローチャート: 判断 856"/>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46702</xdr:rowOff>
    </xdr:from>
    <xdr:ext cx="534377" cy="259045"/>
    <xdr:sp macro="" textlink="">
      <xdr:nvSpPr>
        <xdr:cNvPr id="858" name="テキスト ボックス 857"/>
        <xdr:cNvSpPr txBox="1"/>
      </xdr:nvSpPr>
      <xdr:spPr>
        <a:xfrm>
          <a:off x="21056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57620</xdr:rowOff>
    </xdr:from>
    <xdr:to>
      <xdr:col>107</xdr:col>
      <xdr:colOff>50800</xdr:colOff>
      <xdr:row>76</xdr:row>
      <xdr:rowOff>80314</xdr:rowOff>
    </xdr:to>
    <xdr:cxnSp macro="">
      <xdr:nvCxnSpPr>
        <xdr:cNvPr id="859" name="直線コネクタ 858"/>
        <xdr:cNvCxnSpPr/>
      </xdr:nvCxnSpPr>
      <xdr:spPr>
        <a:xfrm>
          <a:off x="19545300" y="13087820"/>
          <a:ext cx="889000" cy="2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0" name="フローチャート: 判断 859"/>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50131</xdr:rowOff>
    </xdr:from>
    <xdr:ext cx="534377" cy="259045"/>
    <xdr:sp macro="" textlink="">
      <xdr:nvSpPr>
        <xdr:cNvPr id="861" name="テキスト ボックス 860"/>
        <xdr:cNvSpPr txBox="1"/>
      </xdr:nvSpPr>
      <xdr:spPr>
        <a:xfrm>
          <a:off x="20167111" y="13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57620</xdr:rowOff>
    </xdr:from>
    <xdr:to>
      <xdr:col>102</xdr:col>
      <xdr:colOff>114300</xdr:colOff>
      <xdr:row>77</xdr:row>
      <xdr:rowOff>20586</xdr:rowOff>
    </xdr:to>
    <xdr:cxnSp macro="">
      <xdr:nvCxnSpPr>
        <xdr:cNvPr id="862" name="直線コネクタ 861"/>
        <xdr:cNvCxnSpPr/>
      </xdr:nvCxnSpPr>
      <xdr:spPr>
        <a:xfrm flipV="1">
          <a:off x="18656300" y="13087820"/>
          <a:ext cx="889000" cy="1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3" name="フローチャート: 判断 862"/>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79722</xdr:rowOff>
    </xdr:from>
    <xdr:ext cx="534377" cy="259045"/>
    <xdr:sp macro="" textlink="">
      <xdr:nvSpPr>
        <xdr:cNvPr id="864" name="テキスト ボックス 863"/>
        <xdr:cNvSpPr txBox="1"/>
      </xdr:nvSpPr>
      <xdr:spPr>
        <a:xfrm>
          <a:off x="19278111" y="132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5" name="フローチャート: 判断 864"/>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64088</xdr:rowOff>
    </xdr:from>
    <xdr:ext cx="534377" cy="259045"/>
    <xdr:sp macro="" textlink="">
      <xdr:nvSpPr>
        <xdr:cNvPr id="866" name="テキスト ボックス 865"/>
        <xdr:cNvSpPr txBox="1"/>
      </xdr:nvSpPr>
      <xdr:spPr>
        <a:xfrm>
          <a:off x="18389111" y="132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38012</xdr:rowOff>
    </xdr:from>
    <xdr:to>
      <xdr:col>116</xdr:col>
      <xdr:colOff>114300</xdr:colOff>
      <xdr:row>76</xdr:row>
      <xdr:rowOff>139612</xdr:rowOff>
    </xdr:to>
    <xdr:sp macro="" textlink="">
      <xdr:nvSpPr>
        <xdr:cNvPr id="872" name="楕円 871"/>
        <xdr:cNvSpPr/>
      </xdr:nvSpPr>
      <xdr:spPr>
        <a:xfrm>
          <a:off x="22110700" y="130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60888</xdr:rowOff>
    </xdr:from>
    <xdr:ext cx="534377" cy="259045"/>
    <xdr:sp macro="" textlink="">
      <xdr:nvSpPr>
        <xdr:cNvPr id="873" name="繰出金該当値テキスト"/>
        <xdr:cNvSpPr txBox="1"/>
      </xdr:nvSpPr>
      <xdr:spPr>
        <a:xfrm>
          <a:off x="22212300" y="129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24701</xdr:rowOff>
    </xdr:from>
    <xdr:to>
      <xdr:col>112</xdr:col>
      <xdr:colOff>38100</xdr:colOff>
      <xdr:row>76</xdr:row>
      <xdr:rowOff>126301</xdr:rowOff>
    </xdr:to>
    <xdr:sp macro="" textlink="">
      <xdr:nvSpPr>
        <xdr:cNvPr id="874" name="楕円 873"/>
        <xdr:cNvSpPr/>
      </xdr:nvSpPr>
      <xdr:spPr>
        <a:xfrm>
          <a:off x="21272500" y="130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142829</xdr:rowOff>
    </xdr:from>
    <xdr:ext cx="534377" cy="259045"/>
    <xdr:sp macro="" textlink="">
      <xdr:nvSpPr>
        <xdr:cNvPr id="875" name="テキスト ボックス 874"/>
        <xdr:cNvSpPr txBox="1"/>
      </xdr:nvSpPr>
      <xdr:spPr>
        <a:xfrm>
          <a:off x="21056111" y="128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29514</xdr:rowOff>
    </xdr:from>
    <xdr:to>
      <xdr:col>107</xdr:col>
      <xdr:colOff>101600</xdr:colOff>
      <xdr:row>76</xdr:row>
      <xdr:rowOff>131114</xdr:rowOff>
    </xdr:to>
    <xdr:sp macro="" textlink="">
      <xdr:nvSpPr>
        <xdr:cNvPr id="876" name="楕円 875"/>
        <xdr:cNvSpPr/>
      </xdr:nvSpPr>
      <xdr:spPr>
        <a:xfrm>
          <a:off x="20383500" y="130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147641</xdr:rowOff>
    </xdr:from>
    <xdr:ext cx="534377" cy="259045"/>
    <xdr:sp macro="" textlink="">
      <xdr:nvSpPr>
        <xdr:cNvPr id="877" name="テキスト ボックス 876"/>
        <xdr:cNvSpPr txBox="1"/>
      </xdr:nvSpPr>
      <xdr:spPr>
        <a:xfrm>
          <a:off x="20167111" y="128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6820</xdr:rowOff>
    </xdr:from>
    <xdr:to>
      <xdr:col>102</xdr:col>
      <xdr:colOff>165100</xdr:colOff>
      <xdr:row>76</xdr:row>
      <xdr:rowOff>108420</xdr:rowOff>
    </xdr:to>
    <xdr:sp macro="" textlink="">
      <xdr:nvSpPr>
        <xdr:cNvPr id="878" name="楕円 877"/>
        <xdr:cNvSpPr/>
      </xdr:nvSpPr>
      <xdr:spPr>
        <a:xfrm>
          <a:off x="19494500" y="130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124947</xdr:rowOff>
    </xdr:from>
    <xdr:ext cx="534377" cy="259045"/>
    <xdr:sp macro="" textlink="">
      <xdr:nvSpPr>
        <xdr:cNvPr id="879" name="テキスト ボックス 878"/>
        <xdr:cNvSpPr txBox="1"/>
      </xdr:nvSpPr>
      <xdr:spPr>
        <a:xfrm>
          <a:off x="19278111" y="128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141236</xdr:rowOff>
    </xdr:from>
    <xdr:to>
      <xdr:col>98</xdr:col>
      <xdr:colOff>38100</xdr:colOff>
      <xdr:row>77</xdr:row>
      <xdr:rowOff>71386</xdr:rowOff>
    </xdr:to>
    <xdr:sp macro="" textlink="">
      <xdr:nvSpPr>
        <xdr:cNvPr id="880" name="楕円 879"/>
        <xdr:cNvSpPr/>
      </xdr:nvSpPr>
      <xdr:spPr>
        <a:xfrm>
          <a:off x="18605500" y="131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87913</xdr:rowOff>
    </xdr:from>
    <xdr:ext cx="534377" cy="259045"/>
    <xdr:sp macro="" textlink="">
      <xdr:nvSpPr>
        <xdr:cNvPr id="881" name="テキスト ボックス 880"/>
        <xdr:cNvSpPr txBox="1"/>
      </xdr:nvSpPr>
      <xdr:spPr>
        <a:xfrm>
          <a:off x="18389111" y="1294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2" name="直線コネクタ 891"/>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3" name="テキスト ボックス 892"/>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4" name="直線コネクタ 893"/>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5" name="テキスト ボックス 894"/>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6" name="直線コネクタ 895"/>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7" name="テキスト ボックス 896"/>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8" name="直線コネクタ 897"/>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9" name="テキスト ボックス 898"/>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1" name="テキスト ボックス 90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3" name="直線コネクタ 902"/>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4"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6"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7" name="直線コネクタ 90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8" name="直線コネクタ 907"/>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0" name="フローチャート: 判断 909"/>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1" name="直線コネクタ 910"/>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2" name="フローチャート: 判断 911"/>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3" name="テキスト ボックス 912"/>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4" name="直線コネクタ 913"/>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5" name="フローチャート: 判断 914"/>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6" name="テキスト ボックス 915"/>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7" name="直線コネクタ 916"/>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8" name="フローチャート: 判断 917"/>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9" name="テキスト ボックス 918"/>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0" name="フローチャート: 判断 919"/>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1" name="テキスト ボックス 920"/>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7" name="楕円 92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8"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9" name="楕円 928"/>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0" name="テキスト ボックス 929"/>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1" name="楕円 93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2" name="テキスト ボックス 931"/>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3" name="楕円 93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4" name="テキスト ボックス 933"/>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5" name="楕円 93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6" name="テキスト ボックス 93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補助費等は人口一人当たり</a:t>
          </a:r>
          <a:r>
            <a:rPr kumimoji="1" lang="en-US" altLang="ja-JP" sz="1100">
              <a:solidFill>
                <a:schemeClr val="dk1"/>
              </a:solidFill>
              <a:effectLst/>
              <a:latin typeface="+mn-lt"/>
              <a:ea typeface="+mn-ea"/>
              <a:cs typeface="+mn-cs"/>
            </a:rPr>
            <a:t>207,674</a:t>
          </a:r>
          <a:r>
            <a:rPr kumimoji="1" lang="ja-JP" altLang="ja-JP" sz="1100">
              <a:solidFill>
                <a:schemeClr val="dk1"/>
              </a:solidFill>
              <a:effectLst/>
              <a:latin typeface="+mn-lt"/>
              <a:ea typeface="+mn-ea"/>
              <a:cs typeface="+mn-cs"/>
            </a:rPr>
            <a:t>円、また投資及び出資金については人口一人当たり</a:t>
          </a:r>
          <a:r>
            <a:rPr kumimoji="1" lang="en-US" altLang="ja-JP" sz="1100">
              <a:solidFill>
                <a:schemeClr val="dk1"/>
              </a:solidFill>
              <a:effectLst/>
              <a:latin typeface="+mn-lt"/>
              <a:ea typeface="+mn-ea"/>
              <a:cs typeface="+mn-cs"/>
            </a:rPr>
            <a:t>29,282</a:t>
          </a:r>
          <a:r>
            <a:rPr kumimoji="1" lang="ja-JP" altLang="ja-JP" sz="1100">
              <a:solidFill>
                <a:schemeClr val="dk1"/>
              </a:solidFill>
              <a:effectLst/>
              <a:latin typeface="+mn-lt"/>
              <a:ea typeface="+mn-ea"/>
              <a:cs typeface="+mn-cs"/>
            </a:rPr>
            <a:t>円と類似団体の中で高い水準となっている。これは病院事業会計への補助金、また下水道事業会計への出資金が高い水準にあることが原因である。</a:t>
          </a:r>
          <a:endParaRPr lang="ja-JP" altLang="ja-JP">
            <a:effectLst/>
          </a:endParaRPr>
        </a:p>
        <a:p>
          <a:r>
            <a:rPr kumimoji="1" lang="ja-JP" altLang="ja-JP" sz="1100">
              <a:solidFill>
                <a:schemeClr val="dk1"/>
              </a:solidFill>
              <a:effectLst/>
              <a:latin typeface="+mn-lt"/>
              <a:ea typeface="+mn-ea"/>
              <a:cs typeface="+mn-cs"/>
            </a:rPr>
            <a:t>また維持補修費が高い水準で上下しているのは、近年の大雪による除排雪経費の増減によるものが主な要因であ</a:t>
          </a:r>
          <a:r>
            <a:rPr kumimoji="1" lang="ja-JP" altLang="en-US" sz="1100">
              <a:solidFill>
                <a:schemeClr val="dk1"/>
              </a:solidFill>
              <a:effectLst/>
              <a:latin typeface="+mn-lt"/>
              <a:ea typeface="+mn-ea"/>
              <a:cs typeface="+mn-cs"/>
            </a:rPr>
            <a:t>り、積立金については、公共施設整備等基金への積立が近年増加している。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北海道三笠市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8,562
8,541
302.52
11,020,839
10,888,861
128,831
4,678,433
10,371,799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167263</xdr:rowOff>
    </xdr:from>
    <xdr:to>
      <xdr:col>24</xdr:col>
      <xdr:colOff>63500</xdr:colOff>
      <xdr:row>36</xdr:row>
      <xdr:rowOff>907</xdr:rowOff>
    </xdr:to>
    <xdr:cxnSp macro="">
      <xdr:nvCxnSpPr>
        <xdr:cNvPr id="62" name="直線コネクタ 61"/>
        <xdr:cNvCxnSpPr/>
      </xdr:nvCxnSpPr>
      <xdr:spPr>
        <a:xfrm>
          <a:off x="3797300" y="6168013"/>
          <a:ext cx="8382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167263</xdr:rowOff>
    </xdr:from>
    <xdr:to>
      <xdr:col>19</xdr:col>
      <xdr:colOff>177800</xdr:colOff>
      <xdr:row>36</xdr:row>
      <xdr:rowOff>17366</xdr:rowOff>
    </xdr:to>
    <xdr:cxnSp macro="">
      <xdr:nvCxnSpPr>
        <xdr:cNvPr id="65" name="直線コネクタ 64"/>
        <xdr:cNvCxnSpPr/>
      </xdr:nvCxnSpPr>
      <xdr:spPr>
        <a:xfrm flipV="1">
          <a:off x="2908300" y="6168013"/>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106194</xdr:rowOff>
    </xdr:from>
    <xdr:to>
      <xdr:col>15</xdr:col>
      <xdr:colOff>50800</xdr:colOff>
      <xdr:row>36</xdr:row>
      <xdr:rowOff>17366</xdr:rowOff>
    </xdr:to>
    <xdr:cxnSp macro="">
      <xdr:nvCxnSpPr>
        <xdr:cNvPr id="68" name="直線コネクタ 67"/>
        <xdr:cNvCxnSpPr/>
      </xdr:nvCxnSpPr>
      <xdr:spPr>
        <a:xfrm>
          <a:off x="2019300" y="6106944"/>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152170</xdr:rowOff>
    </xdr:from>
    <xdr:ext cx="469744" cy="259045"/>
    <xdr:sp macro="" textlink="">
      <xdr:nvSpPr>
        <xdr:cNvPr id="70" name="テキスト ボックス 69"/>
        <xdr:cNvSpPr txBox="1"/>
      </xdr:nvSpPr>
      <xdr:spPr>
        <a:xfrm>
          <a:off x="2673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106194</xdr:rowOff>
    </xdr:from>
    <xdr:to>
      <xdr:col>10</xdr:col>
      <xdr:colOff>114300</xdr:colOff>
      <xdr:row>35</xdr:row>
      <xdr:rowOff>162495</xdr:rowOff>
    </xdr:to>
    <xdr:cxnSp macro="">
      <xdr:nvCxnSpPr>
        <xdr:cNvPr id="71" name="直線コネクタ 70"/>
        <xdr:cNvCxnSpPr/>
      </xdr:nvCxnSpPr>
      <xdr:spPr>
        <a:xfrm flipV="1">
          <a:off x="1130300" y="6106944"/>
          <a:ext cx="889000" cy="5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138651</xdr:rowOff>
    </xdr:from>
    <xdr:ext cx="469744" cy="259045"/>
    <xdr:sp macro="" textlink="">
      <xdr:nvSpPr>
        <xdr:cNvPr id="73" name="テキスト ボックス 72"/>
        <xdr:cNvSpPr txBox="1"/>
      </xdr:nvSpPr>
      <xdr:spPr>
        <a:xfrm>
          <a:off x="1784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137932</xdr:rowOff>
    </xdr:from>
    <xdr:ext cx="469744" cy="259045"/>
    <xdr:sp macro="" textlink="">
      <xdr:nvSpPr>
        <xdr:cNvPr id="75" name="テキスト ボックス 74"/>
        <xdr:cNvSpPr txBox="1"/>
      </xdr:nvSpPr>
      <xdr:spPr>
        <a:xfrm>
          <a:off x="895428" y="64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121557</xdr:rowOff>
    </xdr:from>
    <xdr:to>
      <xdr:col>24</xdr:col>
      <xdr:colOff>114300</xdr:colOff>
      <xdr:row>36</xdr:row>
      <xdr:rowOff>51707</xdr:rowOff>
    </xdr:to>
    <xdr:sp macro="" textlink="">
      <xdr:nvSpPr>
        <xdr:cNvPr id="81" name="楕円 80"/>
        <xdr:cNvSpPr/>
      </xdr:nvSpPr>
      <xdr:spPr>
        <a:xfrm>
          <a:off x="4584700" y="61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144434</xdr:rowOff>
    </xdr:from>
    <xdr:ext cx="469744" cy="259045"/>
    <xdr:sp macro="" textlink="">
      <xdr:nvSpPr>
        <xdr:cNvPr id="82" name="議会費該当値テキスト"/>
        <xdr:cNvSpPr txBox="1"/>
      </xdr:nvSpPr>
      <xdr:spPr>
        <a:xfrm>
          <a:off x="4686300" y="597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116463</xdr:rowOff>
    </xdr:from>
    <xdr:to>
      <xdr:col>20</xdr:col>
      <xdr:colOff>38100</xdr:colOff>
      <xdr:row>36</xdr:row>
      <xdr:rowOff>46613</xdr:rowOff>
    </xdr:to>
    <xdr:sp macro="" textlink="">
      <xdr:nvSpPr>
        <xdr:cNvPr id="83" name="楕円 82"/>
        <xdr:cNvSpPr/>
      </xdr:nvSpPr>
      <xdr:spPr>
        <a:xfrm>
          <a:off x="3746500" y="61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63140</xdr:rowOff>
    </xdr:from>
    <xdr:ext cx="469744" cy="259045"/>
    <xdr:sp macro="" textlink="">
      <xdr:nvSpPr>
        <xdr:cNvPr id="84" name="テキスト ボックス 83"/>
        <xdr:cNvSpPr txBox="1"/>
      </xdr:nvSpPr>
      <xdr:spPr>
        <a:xfrm>
          <a:off x="3562428" y="58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138016</xdr:rowOff>
    </xdr:from>
    <xdr:to>
      <xdr:col>15</xdr:col>
      <xdr:colOff>101600</xdr:colOff>
      <xdr:row>36</xdr:row>
      <xdr:rowOff>68166</xdr:rowOff>
    </xdr:to>
    <xdr:sp macro="" textlink="">
      <xdr:nvSpPr>
        <xdr:cNvPr id="85" name="楕円 84"/>
        <xdr:cNvSpPr/>
      </xdr:nvSpPr>
      <xdr:spPr>
        <a:xfrm>
          <a:off x="2857500" y="61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84693</xdr:rowOff>
    </xdr:from>
    <xdr:ext cx="469744" cy="259045"/>
    <xdr:sp macro="" textlink="">
      <xdr:nvSpPr>
        <xdr:cNvPr id="86" name="テキスト ボックス 85"/>
        <xdr:cNvSpPr txBox="1"/>
      </xdr:nvSpPr>
      <xdr:spPr>
        <a:xfrm>
          <a:off x="2673428" y="591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55394</xdr:rowOff>
    </xdr:from>
    <xdr:to>
      <xdr:col>10</xdr:col>
      <xdr:colOff>165100</xdr:colOff>
      <xdr:row>35</xdr:row>
      <xdr:rowOff>156994</xdr:rowOff>
    </xdr:to>
    <xdr:sp macro="" textlink="">
      <xdr:nvSpPr>
        <xdr:cNvPr id="87" name="楕円 86"/>
        <xdr:cNvSpPr/>
      </xdr:nvSpPr>
      <xdr:spPr>
        <a:xfrm>
          <a:off x="1968500" y="605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2071</xdr:rowOff>
    </xdr:from>
    <xdr:ext cx="534377" cy="259045"/>
    <xdr:sp macro="" textlink="">
      <xdr:nvSpPr>
        <xdr:cNvPr id="88" name="テキスト ボックス 87"/>
        <xdr:cNvSpPr txBox="1"/>
      </xdr:nvSpPr>
      <xdr:spPr>
        <a:xfrm>
          <a:off x="1752111" y="583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111695</xdr:rowOff>
    </xdr:from>
    <xdr:to>
      <xdr:col>6</xdr:col>
      <xdr:colOff>38100</xdr:colOff>
      <xdr:row>36</xdr:row>
      <xdr:rowOff>41845</xdr:rowOff>
    </xdr:to>
    <xdr:sp macro="" textlink="">
      <xdr:nvSpPr>
        <xdr:cNvPr id="89" name="楕円 88"/>
        <xdr:cNvSpPr/>
      </xdr:nvSpPr>
      <xdr:spPr>
        <a:xfrm>
          <a:off x="1079500" y="61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58372</xdr:rowOff>
    </xdr:from>
    <xdr:ext cx="469744" cy="259045"/>
    <xdr:sp macro="" textlink="">
      <xdr:nvSpPr>
        <xdr:cNvPr id="90" name="テキスト ボックス 89"/>
        <xdr:cNvSpPr txBox="1"/>
      </xdr:nvSpPr>
      <xdr:spPr>
        <a:xfrm>
          <a:off x="895428" y="588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125062</xdr:rowOff>
    </xdr:from>
    <xdr:to>
      <xdr:col>24</xdr:col>
      <xdr:colOff>63500</xdr:colOff>
      <xdr:row>53</xdr:row>
      <xdr:rowOff>131756</xdr:rowOff>
    </xdr:to>
    <xdr:cxnSp macro="">
      <xdr:nvCxnSpPr>
        <xdr:cNvPr id="119" name="直線コネクタ 118"/>
        <xdr:cNvCxnSpPr/>
      </xdr:nvCxnSpPr>
      <xdr:spPr>
        <a:xfrm flipV="1">
          <a:off x="3797300" y="8869012"/>
          <a:ext cx="838200" cy="34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5757</xdr:rowOff>
    </xdr:from>
    <xdr:ext cx="534377" cy="259045"/>
    <xdr:sp macro="" textlink="">
      <xdr:nvSpPr>
        <xdr:cNvPr id="120" name="総務費平均値テキスト"/>
        <xdr:cNvSpPr txBox="1"/>
      </xdr:nvSpPr>
      <xdr:spPr>
        <a:xfrm>
          <a:off x="4686300" y="977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131756</xdr:rowOff>
    </xdr:from>
    <xdr:to>
      <xdr:col>19</xdr:col>
      <xdr:colOff>177800</xdr:colOff>
      <xdr:row>55</xdr:row>
      <xdr:rowOff>32837</xdr:rowOff>
    </xdr:to>
    <xdr:cxnSp macro="">
      <xdr:nvCxnSpPr>
        <xdr:cNvPr id="122" name="直線コネクタ 121"/>
        <xdr:cNvCxnSpPr/>
      </xdr:nvCxnSpPr>
      <xdr:spPr>
        <a:xfrm flipV="1">
          <a:off x="2908300" y="9218606"/>
          <a:ext cx="889000" cy="24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32837</xdr:rowOff>
    </xdr:from>
    <xdr:to>
      <xdr:col>15</xdr:col>
      <xdr:colOff>50800</xdr:colOff>
      <xdr:row>55</xdr:row>
      <xdr:rowOff>65957</xdr:rowOff>
    </xdr:to>
    <xdr:cxnSp macro="">
      <xdr:nvCxnSpPr>
        <xdr:cNvPr id="125" name="直線コネクタ 124"/>
        <xdr:cNvCxnSpPr/>
      </xdr:nvCxnSpPr>
      <xdr:spPr>
        <a:xfrm flipV="1">
          <a:off x="2019300" y="9462587"/>
          <a:ext cx="889000" cy="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59686</xdr:rowOff>
    </xdr:from>
    <xdr:to>
      <xdr:col>10</xdr:col>
      <xdr:colOff>114300</xdr:colOff>
      <xdr:row>55</xdr:row>
      <xdr:rowOff>65957</xdr:rowOff>
    </xdr:to>
    <xdr:cxnSp macro="">
      <xdr:nvCxnSpPr>
        <xdr:cNvPr id="128" name="直線コネクタ 127"/>
        <xdr:cNvCxnSpPr/>
      </xdr:nvCxnSpPr>
      <xdr:spPr>
        <a:xfrm>
          <a:off x="1130300" y="9317986"/>
          <a:ext cx="889000" cy="17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170098</xdr:rowOff>
    </xdr:from>
    <xdr:ext cx="534377" cy="259045"/>
    <xdr:sp macro="" textlink="">
      <xdr:nvSpPr>
        <xdr:cNvPr id="130" name="テキスト ボックス 129"/>
        <xdr:cNvSpPr txBox="1"/>
      </xdr:nvSpPr>
      <xdr:spPr>
        <a:xfrm>
          <a:off x="1752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2" name="テキスト ボックス 131"/>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74262</xdr:rowOff>
    </xdr:from>
    <xdr:to>
      <xdr:col>24</xdr:col>
      <xdr:colOff>114300</xdr:colOff>
      <xdr:row>52</xdr:row>
      <xdr:rowOff>4412</xdr:rowOff>
    </xdr:to>
    <xdr:sp macro="" textlink="">
      <xdr:nvSpPr>
        <xdr:cNvPr id="138" name="楕円 137"/>
        <xdr:cNvSpPr/>
      </xdr:nvSpPr>
      <xdr:spPr>
        <a:xfrm>
          <a:off x="4584700" y="88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27289</xdr:rowOff>
    </xdr:from>
    <xdr:ext cx="599010" cy="259045"/>
    <xdr:sp macro="" textlink="">
      <xdr:nvSpPr>
        <xdr:cNvPr id="139" name="総務費該当値テキスト"/>
        <xdr:cNvSpPr txBox="1"/>
      </xdr:nvSpPr>
      <xdr:spPr>
        <a:xfrm>
          <a:off x="4686300" y="877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80956</xdr:rowOff>
    </xdr:from>
    <xdr:to>
      <xdr:col>20</xdr:col>
      <xdr:colOff>38100</xdr:colOff>
      <xdr:row>54</xdr:row>
      <xdr:rowOff>11106</xdr:rowOff>
    </xdr:to>
    <xdr:sp macro="" textlink="">
      <xdr:nvSpPr>
        <xdr:cNvPr id="140" name="楕円 139"/>
        <xdr:cNvSpPr/>
      </xdr:nvSpPr>
      <xdr:spPr>
        <a:xfrm>
          <a:off x="3746500" y="91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27633</xdr:rowOff>
    </xdr:from>
    <xdr:ext cx="599010" cy="259045"/>
    <xdr:sp macro="" textlink="">
      <xdr:nvSpPr>
        <xdr:cNvPr id="141" name="テキスト ボックス 140"/>
        <xdr:cNvSpPr txBox="1"/>
      </xdr:nvSpPr>
      <xdr:spPr>
        <a:xfrm>
          <a:off x="3497795" y="894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153487</xdr:rowOff>
    </xdr:from>
    <xdr:to>
      <xdr:col>15</xdr:col>
      <xdr:colOff>101600</xdr:colOff>
      <xdr:row>55</xdr:row>
      <xdr:rowOff>83637</xdr:rowOff>
    </xdr:to>
    <xdr:sp macro="" textlink="">
      <xdr:nvSpPr>
        <xdr:cNvPr id="142" name="楕円 141"/>
        <xdr:cNvSpPr/>
      </xdr:nvSpPr>
      <xdr:spPr>
        <a:xfrm>
          <a:off x="2857500" y="941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100164</xdr:rowOff>
    </xdr:from>
    <xdr:ext cx="599010" cy="259045"/>
    <xdr:sp macro="" textlink="">
      <xdr:nvSpPr>
        <xdr:cNvPr id="143" name="テキスト ボックス 142"/>
        <xdr:cNvSpPr txBox="1"/>
      </xdr:nvSpPr>
      <xdr:spPr>
        <a:xfrm>
          <a:off x="2608795" y="918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15157</xdr:rowOff>
    </xdr:from>
    <xdr:to>
      <xdr:col>10</xdr:col>
      <xdr:colOff>165100</xdr:colOff>
      <xdr:row>55</xdr:row>
      <xdr:rowOff>116757</xdr:rowOff>
    </xdr:to>
    <xdr:sp macro="" textlink="">
      <xdr:nvSpPr>
        <xdr:cNvPr id="144" name="楕円 143"/>
        <xdr:cNvSpPr/>
      </xdr:nvSpPr>
      <xdr:spPr>
        <a:xfrm>
          <a:off x="1968500" y="94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133284</xdr:rowOff>
    </xdr:from>
    <xdr:ext cx="599010" cy="259045"/>
    <xdr:sp macro="" textlink="">
      <xdr:nvSpPr>
        <xdr:cNvPr id="145" name="テキスト ボックス 144"/>
        <xdr:cNvSpPr txBox="1"/>
      </xdr:nvSpPr>
      <xdr:spPr>
        <a:xfrm>
          <a:off x="1719795" y="922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8886</xdr:rowOff>
    </xdr:from>
    <xdr:to>
      <xdr:col>6</xdr:col>
      <xdr:colOff>38100</xdr:colOff>
      <xdr:row>54</xdr:row>
      <xdr:rowOff>110486</xdr:rowOff>
    </xdr:to>
    <xdr:sp macro="" textlink="">
      <xdr:nvSpPr>
        <xdr:cNvPr id="146" name="楕円 145"/>
        <xdr:cNvSpPr/>
      </xdr:nvSpPr>
      <xdr:spPr>
        <a:xfrm>
          <a:off x="1079500" y="92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127013</xdr:rowOff>
    </xdr:from>
    <xdr:ext cx="599010" cy="259045"/>
    <xdr:sp macro="" textlink="">
      <xdr:nvSpPr>
        <xdr:cNvPr id="147" name="テキスト ボックス 146"/>
        <xdr:cNvSpPr txBox="1"/>
      </xdr:nvSpPr>
      <xdr:spPr>
        <a:xfrm>
          <a:off x="830795" y="904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53110</xdr:rowOff>
    </xdr:from>
    <xdr:to>
      <xdr:col>24</xdr:col>
      <xdr:colOff>63500</xdr:colOff>
      <xdr:row>75</xdr:row>
      <xdr:rowOff>80889</xdr:rowOff>
    </xdr:to>
    <xdr:cxnSp macro="">
      <xdr:nvCxnSpPr>
        <xdr:cNvPr id="177" name="直線コネクタ 176"/>
        <xdr:cNvCxnSpPr/>
      </xdr:nvCxnSpPr>
      <xdr:spPr>
        <a:xfrm flipV="1">
          <a:off x="3797300" y="12911860"/>
          <a:ext cx="838200" cy="2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139881</xdr:rowOff>
    </xdr:from>
    <xdr:ext cx="599010" cy="259045"/>
    <xdr:sp macro="" textlink="">
      <xdr:nvSpPr>
        <xdr:cNvPr id="178" name="民生費平均値テキスト"/>
        <xdr:cNvSpPr txBox="1"/>
      </xdr:nvSpPr>
      <xdr:spPr>
        <a:xfrm>
          <a:off x="4686300" y="13170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48717</xdr:rowOff>
    </xdr:from>
    <xdr:to>
      <xdr:col>19</xdr:col>
      <xdr:colOff>177800</xdr:colOff>
      <xdr:row>75</xdr:row>
      <xdr:rowOff>80889</xdr:rowOff>
    </xdr:to>
    <xdr:cxnSp macro="">
      <xdr:nvCxnSpPr>
        <xdr:cNvPr id="180" name="直線コネクタ 179"/>
        <xdr:cNvCxnSpPr/>
      </xdr:nvCxnSpPr>
      <xdr:spPr>
        <a:xfrm>
          <a:off x="2908300" y="12907467"/>
          <a:ext cx="889000" cy="3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79866</xdr:rowOff>
    </xdr:from>
    <xdr:ext cx="599010" cy="259045"/>
    <xdr:sp macro="" textlink="">
      <xdr:nvSpPr>
        <xdr:cNvPr id="182" name="テキスト ボックス 181"/>
        <xdr:cNvSpPr txBox="1"/>
      </xdr:nvSpPr>
      <xdr:spPr>
        <a:xfrm>
          <a:off x="3497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48717</xdr:rowOff>
    </xdr:from>
    <xdr:to>
      <xdr:col>15</xdr:col>
      <xdr:colOff>50800</xdr:colOff>
      <xdr:row>75</xdr:row>
      <xdr:rowOff>101691</xdr:rowOff>
    </xdr:to>
    <xdr:cxnSp macro="">
      <xdr:nvCxnSpPr>
        <xdr:cNvPr id="183" name="直線コネクタ 182"/>
        <xdr:cNvCxnSpPr/>
      </xdr:nvCxnSpPr>
      <xdr:spPr>
        <a:xfrm flipV="1">
          <a:off x="2019300" y="12907467"/>
          <a:ext cx="889000" cy="5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92008</xdr:rowOff>
    </xdr:from>
    <xdr:ext cx="599010" cy="259045"/>
    <xdr:sp macro="" textlink="">
      <xdr:nvSpPr>
        <xdr:cNvPr id="185" name="テキスト ボックス 184"/>
        <xdr:cNvSpPr txBox="1"/>
      </xdr:nvSpPr>
      <xdr:spPr>
        <a:xfrm>
          <a:off x="2608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101691</xdr:rowOff>
    </xdr:from>
    <xdr:to>
      <xdr:col>10</xdr:col>
      <xdr:colOff>114300</xdr:colOff>
      <xdr:row>75</xdr:row>
      <xdr:rowOff>165486</xdr:rowOff>
    </xdr:to>
    <xdr:cxnSp macro="">
      <xdr:nvCxnSpPr>
        <xdr:cNvPr id="186" name="直線コネクタ 185"/>
        <xdr:cNvCxnSpPr/>
      </xdr:nvCxnSpPr>
      <xdr:spPr>
        <a:xfrm flipV="1">
          <a:off x="1130300" y="12960441"/>
          <a:ext cx="889000" cy="6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142071</xdr:rowOff>
    </xdr:from>
    <xdr:ext cx="599010" cy="259045"/>
    <xdr:sp macro="" textlink="">
      <xdr:nvSpPr>
        <xdr:cNvPr id="188" name="テキスト ボックス 187"/>
        <xdr:cNvSpPr txBox="1"/>
      </xdr:nvSpPr>
      <xdr:spPr>
        <a:xfrm>
          <a:off x="1719795" y="133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25547</xdr:rowOff>
    </xdr:from>
    <xdr:ext cx="599010" cy="259045"/>
    <xdr:sp macro="" textlink="">
      <xdr:nvSpPr>
        <xdr:cNvPr id="190" name="テキスト ボックス 189"/>
        <xdr:cNvSpPr txBox="1"/>
      </xdr:nvSpPr>
      <xdr:spPr>
        <a:xfrm>
          <a:off x="830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2310</xdr:rowOff>
    </xdr:from>
    <xdr:to>
      <xdr:col>24</xdr:col>
      <xdr:colOff>114300</xdr:colOff>
      <xdr:row>75</xdr:row>
      <xdr:rowOff>103910</xdr:rowOff>
    </xdr:to>
    <xdr:sp macro="" textlink="">
      <xdr:nvSpPr>
        <xdr:cNvPr id="196" name="楕円 195"/>
        <xdr:cNvSpPr/>
      </xdr:nvSpPr>
      <xdr:spPr>
        <a:xfrm>
          <a:off x="4584700" y="128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25187</xdr:rowOff>
    </xdr:from>
    <xdr:ext cx="599010" cy="259045"/>
    <xdr:sp macro="" textlink="">
      <xdr:nvSpPr>
        <xdr:cNvPr id="197" name="民生費該当値テキスト"/>
        <xdr:cNvSpPr txBox="1"/>
      </xdr:nvSpPr>
      <xdr:spPr>
        <a:xfrm>
          <a:off x="4686300" y="1271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30089</xdr:rowOff>
    </xdr:from>
    <xdr:to>
      <xdr:col>20</xdr:col>
      <xdr:colOff>38100</xdr:colOff>
      <xdr:row>75</xdr:row>
      <xdr:rowOff>131689</xdr:rowOff>
    </xdr:to>
    <xdr:sp macro="" textlink="">
      <xdr:nvSpPr>
        <xdr:cNvPr id="198" name="楕円 197"/>
        <xdr:cNvSpPr/>
      </xdr:nvSpPr>
      <xdr:spPr>
        <a:xfrm>
          <a:off x="3746500" y="1288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148216</xdr:rowOff>
    </xdr:from>
    <xdr:ext cx="599010" cy="259045"/>
    <xdr:sp macro="" textlink="">
      <xdr:nvSpPr>
        <xdr:cNvPr id="199" name="テキスト ボックス 198"/>
        <xdr:cNvSpPr txBox="1"/>
      </xdr:nvSpPr>
      <xdr:spPr>
        <a:xfrm>
          <a:off x="3497795" y="1266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169367</xdr:rowOff>
    </xdr:from>
    <xdr:to>
      <xdr:col>15</xdr:col>
      <xdr:colOff>101600</xdr:colOff>
      <xdr:row>75</xdr:row>
      <xdr:rowOff>99517</xdr:rowOff>
    </xdr:to>
    <xdr:sp macro="" textlink="">
      <xdr:nvSpPr>
        <xdr:cNvPr id="200" name="楕円 199"/>
        <xdr:cNvSpPr/>
      </xdr:nvSpPr>
      <xdr:spPr>
        <a:xfrm>
          <a:off x="2857500" y="128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116044</xdr:rowOff>
    </xdr:from>
    <xdr:ext cx="599010" cy="259045"/>
    <xdr:sp macro="" textlink="">
      <xdr:nvSpPr>
        <xdr:cNvPr id="201" name="テキスト ボックス 200"/>
        <xdr:cNvSpPr txBox="1"/>
      </xdr:nvSpPr>
      <xdr:spPr>
        <a:xfrm>
          <a:off x="2608795" y="1263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50891</xdr:rowOff>
    </xdr:from>
    <xdr:to>
      <xdr:col>10</xdr:col>
      <xdr:colOff>165100</xdr:colOff>
      <xdr:row>75</xdr:row>
      <xdr:rowOff>152491</xdr:rowOff>
    </xdr:to>
    <xdr:sp macro="" textlink="">
      <xdr:nvSpPr>
        <xdr:cNvPr id="202" name="楕円 201"/>
        <xdr:cNvSpPr/>
      </xdr:nvSpPr>
      <xdr:spPr>
        <a:xfrm>
          <a:off x="1968500" y="1290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169018</xdr:rowOff>
    </xdr:from>
    <xdr:ext cx="599010" cy="259045"/>
    <xdr:sp macro="" textlink="">
      <xdr:nvSpPr>
        <xdr:cNvPr id="203" name="テキスト ボックス 202"/>
        <xdr:cNvSpPr txBox="1"/>
      </xdr:nvSpPr>
      <xdr:spPr>
        <a:xfrm>
          <a:off x="1719795" y="1268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114686</xdr:rowOff>
    </xdr:from>
    <xdr:to>
      <xdr:col>6</xdr:col>
      <xdr:colOff>38100</xdr:colOff>
      <xdr:row>76</xdr:row>
      <xdr:rowOff>44836</xdr:rowOff>
    </xdr:to>
    <xdr:sp macro="" textlink="">
      <xdr:nvSpPr>
        <xdr:cNvPr id="204" name="楕円 203"/>
        <xdr:cNvSpPr/>
      </xdr:nvSpPr>
      <xdr:spPr>
        <a:xfrm>
          <a:off x="1079500" y="129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61363</xdr:rowOff>
    </xdr:from>
    <xdr:ext cx="599010" cy="259045"/>
    <xdr:sp macro="" textlink="">
      <xdr:nvSpPr>
        <xdr:cNvPr id="205" name="テキスト ボックス 204"/>
        <xdr:cNvSpPr txBox="1"/>
      </xdr:nvSpPr>
      <xdr:spPr>
        <a:xfrm>
          <a:off x="830795" y="1274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62250</xdr:rowOff>
    </xdr:from>
    <xdr:to>
      <xdr:col>24</xdr:col>
      <xdr:colOff>63500</xdr:colOff>
      <xdr:row>91</xdr:row>
      <xdr:rowOff>106522</xdr:rowOff>
    </xdr:to>
    <xdr:cxnSp macro="">
      <xdr:nvCxnSpPr>
        <xdr:cNvPr id="234" name="直線コネクタ 233"/>
        <xdr:cNvCxnSpPr/>
      </xdr:nvCxnSpPr>
      <xdr:spPr>
        <a:xfrm flipV="1">
          <a:off x="3797300" y="15664200"/>
          <a:ext cx="8382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97128</xdr:rowOff>
    </xdr:from>
    <xdr:ext cx="534377" cy="259045"/>
    <xdr:sp macro="" textlink="">
      <xdr:nvSpPr>
        <xdr:cNvPr id="235" name="衛生費平均値テキスト"/>
        <xdr:cNvSpPr txBox="1"/>
      </xdr:nvSpPr>
      <xdr:spPr>
        <a:xfrm>
          <a:off x="4686300" y="1655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153972</xdr:rowOff>
    </xdr:from>
    <xdr:to>
      <xdr:col>19</xdr:col>
      <xdr:colOff>177800</xdr:colOff>
      <xdr:row>91</xdr:row>
      <xdr:rowOff>106522</xdr:rowOff>
    </xdr:to>
    <xdr:cxnSp macro="">
      <xdr:nvCxnSpPr>
        <xdr:cNvPr id="237" name="直線コネクタ 236"/>
        <xdr:cNvCxnSpPr/>
      </xdr:nvCxnSpPr>
      <xdr:spPr>
        <a:xfrm>
          <a:off x="2908300" y="15413022"/>
          <a:ext cx="889000" cy="29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18750</xdr:rowOff>
    </xdr:from>
    <xdr:ext cx="534377" cy="259045"/>
    <xdr:sp macro="" textlink="">
      <xdr:nvSpPr>
        <xdr:cNvPr id="239" name="テキスト ボックス 238"/>
        <xdr:cNvSpPr txBox="1"/>
      </xdr:nvSpPr>
      <xdr:spPr>
        <a:xfrm>
          <a:off x="3530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153972</xdr:rowOff>
    </xdr:from>
    <xdr:to>
      <xdr:col>15</xdr:col>
      <xdr:colOff>50800</xdr:colOff>
      <xdr:row>91</xdr:row>
      <xdr:rowOff>46027</xdr:rowOff>
    </xdr:to>
    <xdr:cxnSp macro="">
      <xdr:nvCxnSpPr>
        <xdr:cNvPr id="240" name="直線コネクタ 239"/>
        <xdr:cNvCxnSpPr/>
      </xdr:nvCxnSpPr>
      <xdr:spPr>
        <a:xfrm flipV="1">
          <a:off x="2019300" y="15413022"/>
          <a:ext cx="889000" cy="23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28351</xdr:rowOff>
    </xdr:from>
    <xdr:ext cx="534377" cy="259045"/>
    <xdr:sp macro="" textlink="">
      <xdr:nvSpPr>
        <xdr:cNvPr id="242" name="テキスト ボックス 241"/>
        <xdr:cNvSpPr txBox="1"/>
      </xdr:nvSpPr>
      <xdr:spPr>
        <a:xfrm>
          <a:off x="2641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46027</xdr:rowOff>
    </xdr:from>
    <xdr:to>
      <xdr:col>10</xdr:col>
      <xdr:colOff>114300</xdr:colOff>
      <xdr:row>93</xdr:row>
      <xdr:rowOff>162331</xdr:rowOff>
    </xdr:to>
    <xdr:cxnSp macro="">
      <xdr:nvCxnSpPr>
        <xdr:cNvPr id="243" name="直線コネクタ 242"/>
        <xdr:cNvCxnSpPr/>
      </xdr:nvCxnSpPr>
      <xdr:spPr>
        <a:xfrm flipV="1">
          <a:off x="1130300" y="15647977"/>
          <a:ext cx="889000" cy="45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60377</xdr:rowOff>
    </xdr:from>
    <xdr:ext cx="534377" cy="259045"/>
    <xdr:sp macro="" textlink="">
      <xdr:nvSpPr>
        <xdr:cNvPr id="245" name="テキスト ボックス 244"/>
        <xdr:cNvSpPr txBox="1"/>
      </xdr:nvSpPr>
      <xdr:spPr>
        <a:xfrm>
          <a:off x="1752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47172</xdr:rowOff>
    </xdr:from>
    <xdr:ext cx="534377" cy="259045"/>
    <xdr:sp macro="" textlink="">
      <xdr:nvSpPr>
        <xdr:cNvPr id="247" name="テキスト ボックス 246"/>
        <xdr:cNvSpPr txBox="1"/>
      </xdr:nvSpPr>
      <xdr:spPr>
        <a:xfrm>
          <a:off x="863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11450</xdr:rowOff>
    </xdr:from>
    <xdr:to>
      <xdr:col>24</xdr:col>
      <xdr:colOff>114300</xdr:colOff>
      <xdr:row>91</xdr:row>
      <xdr:rowOff>113050</xdr:rowOff>
    </xdr:to>
    <xdr:sp macro="" textlink="">
      <xdr:nvSpPr>
        <xdr:cNvPr id="253" name="楕円 252"/>
        <xdr:cNvSpPr/>
      </xdr:nvSpPr>
      <xdr:spPr>
        <a:xfrm>
          <a:off x="4584700" y="1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135927</xdr:rowOff>
    </xdr:from>
    <xdr:ext cx="599010" cy="259045"/>
    <xdr:sp macro="" textlink="">
      <xdr:nvSpPr>
        <xdr:cNvPr id="254" name="衛生費該当値テキスト"/>
        <xdr:cNvSpPr txBox="1"/>
      </xdr:nvSpPr>
      <xdr:spPr>
        <a:xfrm>
          <a:off x="4686300" y="1556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55722</xdr:rowOff>
    </xdr:from>
    <xdr:to>
      <xdr:col>20</xdr:col>
      <xdr:colOff>38100</xdr:colOff>
      <xdr:row>91</xdr:row>
      <xdr:rowOff>157322</xdr:rowOff>
    </xdr:to>
    <xdr:sp macro="" textlink="">
      <xdr:nvSpPr>
        <xdr:cNvPr id="255" name="楕円 254"/>
        <xdr:cNvSpPr/>
      </xdr:nvSpPr>
      <xdr:spPr>
        <a:xfrm>
          <a:off x="3746500" y="156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2399</xdr:rowOff>
    </xdr:from>
    <xdr:ext cx="599010" cy="259045"/>
    <xdr:sp macro="" textlink="">
      <xdr:nvSpPr>
        <xdr:cNvPr id="256" name="テキスト ボックス 255"/>
        <xdr:cNvSpPr txBox="1"/>
      </xdr:nvSpPr>
      <xdr:spPr>
        <a:xfrm>
          <a:off x="3497795" y="1543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103172</xdr:rowOff>
    </xdr:from>
    <xdr:to>
      <xdr:col>15</xdr:col>
      <xdr:colOff>101600</xdr:colOff>
      <xdr:row>90</xdr:row>
      <xdr:rowOff>33322</xdr:rowOff>
    </xdr:to>
    <xdr:sp macro="" textlink="">
      <xdr:nvSpPr>
        <xdr:cNvPr id="257" name="楕円 256"/>
        <xdr:cNvSpPr/>
      </xdr:nvSpPr>
      <xdr:spPr>
        <a:xfrm>
          <a:off x="2857500" y="153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49849</xdr:rowOff>
    </xdr:from>
    <xdr:ext cx="599010" cy="259045"/>
    <xdr:sp macro="" textlink="">
      <xdr:nvSpPr>
        <xdr:cNvPr id="258" name="テキスト ボックス 257"/>
        <xdr:cNvSpPr txBox="1"/>
      </xdr:nvSpPr>
      <xdr:spPr>
        <a:xfrm>
          <a:off x="2608795" y="1513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166677</xdr:rowOff>
    </xdr:from>
    <xdr:to>
      <xdr:col>10</xdr:col>
      <xdr:colOff>165100</xdr:colOff>
      <xdr:row>91</xdr:row>
      <xdr:rowOff>96827</xdr:rowOff>
    </xdr:to>
    <xdr:sp macro="" textlink="">
      <xdr:nvSpPr>
        <xdr:cNvPr id="259" name="楕円 258"/>
        <xdr:cNvSpPr/>
      </xdr:nvSpPr>
      <xdr:spPr>
        <a:xfrm>
          <a:off x="1968500" y="1559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113354</xdr:rowOff>
    </xdr:from>
    <xdr:ext cx="599010" cy="259045"/>
    <xdr:sp macro="" textlink="">
      <xdr:nvSpPr>
        <xdr:cNvPr id="260" name="テキスト ボックス 259"/>
        <xdr:cNvSpPr txBox="1"/>
      </xdr:nvSpPr>
      <xdr:spPr>
        <a:xfrm>
          <a:off x="1719795" y="1537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111531</xdr:rowOff>
    </xdr:from>
    <xdr:to>
      <xdr:col>6</xdr:col>
      <xdr:colOff>38100</xdr:colOff>
      <xdr:row>94</xdr:row>
      <xdr:rowOff>41681</xdr:rowOff>
    </xdr:to>
    <xdr:sp macro="" textlink="">
      <xdr:nvSpPr>
        <xdr:cNvPr id="261" name="楕円 260"/>
        <xdr:cNvSpPr/>
      </xdr:nvSpPr>
      <xdr:spPr>
        <a:xfrm>
          <a:off x="1079500" y="160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58208</xdr:rowOff>
    </xdr:from>
    <xdr:ext cx="599010" cy="259045"/>
    <xdr:sp macro="" textlink="">
      <xdr:nvSpPr>
        <xdr:cNvPr id="262" name="テキスト ボックス 261"/>
        <xdr:cNvSpPr txBox="1"/>
      </xdr:nvSpPr>
      <xdr:spPr>
        <a:xfrm>
          <a:off x="830795" y="1583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50774</xdr:rowOff>
    </xdr:from>
    <xdr:to>
      <xdr:col>55</xdr:col>
      <xdr:colOff>0</xdr:colOff>
      <xdr:row>37</xdr:row>
      <xdr:rowOff>104953</xdr:rowOff>
    </xdr:to>
    <xdr:cxnSp macro="">
      <xdr:nvCxnSpPr>
        <xdr:cNvPr id="289" name="直線コネクタ 288"/>
        <xdr:cNvCxnSpPr/>
      </xdr:nvCxnSpPr>
      <xdr:spPr>
        <a:xfrm flipV="1">
          <a:off x="9639300" y="6394424"/>
          <a:ext cx="8382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79214</xdr:rowOff>
    </xdr:from>
    <xdr:ext cx="378565" cy="259045"/>
    <xdr:sp macro="" textlink="">
      <xdr:nvSpPr>
        <xdr:cNvPr id="290" name="労働費平均値テキスト"/>
        <xdr:cNvSpPr txBox="1"/>
      </xdr:nvSpPr>
      <xdr:spPr>
        <a:xfrm>
          <a:off x="10528300" y="6422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104953</xdr:rowOff>
    </xdr:from>
    <xdr:to>
      <xdr:col>50</xdr:col>
      <xdr:colOff>114300</xdr:colOff>
      <xdr:row>37</xdr:row>
      <xdr:rowOff>113640</xdr:rowOff>
    </xdr:to>
    <xdr:cxnSp macro="">
      <xdr:nvCxnSpPr>
        <xdr:cNvPr id="292" name="直線コネクタ 291"/>
        <xdr:cNvCxnSpPr/>
      </xdr:nvCxnSpPr>
      <xdr:spPr>
        <a:xfrm flipV="1">
          <a:off x="8750300" y="644860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18407</xdr:rowOff>
    </xdr:from>
    <xdr:ext cx="378565" cy="259045"/>
    <xdr:sp macro="" textlink="">
      <xdr:nvSpPr>
        <xdr:cNvPr id="294" name="テキスト ボックス 293"/>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113640</xdr:rowOff>
    </xdr:from>
    <xdr:to>
      <xdr:col>45</xdr:col>
      <xdr:colOff>177800</xdr:colOff>
      <xdr:row>37</xdr:row>
      <xdr:rowOff>161874</xdr:rowOff>
    </xdr:to>
    <xdr:cxnSp macro="">
      <xdr:nvCxnSpPr>
        <xdr:cNvPr id="295" name="直線コネクタ 294"/>
        <xdr:cNvCxnSpPr/>
      </xdr:nvCxnSpPr>
      <xdr:spPr>
        <a:xfrm flipV="1">
          <a:off x="7861300" y="6457290"/>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165168</xdr:rowOff>
    </xdr:from>
    <xdr:ext cx="378565" cy="259045"/>
    <xdr:sp macro="" textlink="">
      <xdr:nvSpPr>
        <xdr:cNvPr id="297" name="テキスト ボックス 296"/>
        <xdr:cNvSpPr txBox="1"/>
      </xdr:nvSpPr>
      <xdr:spPr>
        <a:xfrm>
          <a:off x="8561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91694</xdr:rowOff>
    </xdr:from>
    <xdr:to>
      <xdr:col>41</xdr:col>
      <xdr:colOff>50800</xdr:colOff>
      <xdr:row>37</xdr:row>
      <xdr:rowOff>161874</xdr:rowOff>
    </xdr:to>
    <xdr:cxnSp macro="">
      <xdr:nvCxnSpPr>
        <xdr:cNvPr id="298" name="直線コネクタ 297"/>
        <xdr:cNvCxnSpPr/>
      </xdr:nvCxnSpPr>
      <xdr:spPr>
        <a:xfrm>
          <a:off x="6972300" y="6435344"/>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171424</xdr:rowOff>
    </xdr:from>
    <xdr:to>
      <xdr:col>55</xdr:col>
      <xdr:colOff>50800</xdr:colOff>
      <xdr:row>37</xdr:row>
      <xdr:rowOff>101574</xdr:rowOff>
    </xdr:to>
    <xdr:sp macro="" textlink="">
      <xdr:nvSpPr>
        <xdr:cNvPr id="308" name="楕円 307"/>
        <xdr:cNvSpPr/>
      </xdr:nvSpPr>
      <xdr:spPr>
        <a:xfrm>
          <a:off x="10426700" y="63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22851</xdr:rowOff>
    </xdr:from>
    <xdr:ext cx="469744" cy="259045"/>
    <xdr:sp macro="" textlink="">
      <xdr:nvSpPr>
        <xdr:cNvPr id="309" name="労働費該当値テキスト"/>
        <xdr:cNvSpPr txBox="1"/>
      </xdr:nvSpPr>
      <xdr:spPr>
        <a:xfrm>
          <a:off x="10528300" y="619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54153</xdr:rowOff>
    </xdr:from>
    <xdr:to>
      <xdr:col>50</xdr:col>
      <xdr:colOff>165100</xdr:colOff>
      <xdr:row>37</xdr:row>
      <xdr:rowOff>155753</xdr:rowOff>
    </xdr:to>
    <xdr:sp macro="" textlink="">
      <xdr:nvSpPr>
        <xdr:cNvPr id="310" name="楕円 309"/>
        <xdr:cNvSpPr/>
      </xdr:nvSpPr>
      <xdr:spPr>
        <a:xfrm>
          <a:off x="9588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830</xdr:rowOff>
    </xdr:from>
    <xdr:ext cx="378565" cy="259045"/>
    <xdr:sp macro="" textlink="">
      <xdr:nvSpPr>
        <xdr:cNvPr id="311" name="テキスト ボックス 310"/>
        <xdr:cNvSpPr txBox="1"/>
      </xdr:nvSpPr>
      <xdr:spPr>
        <a:xfrm>
          <a:off x="9450017" y="6173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62840</xdr:rowOff>
    </xdr:from>
    <xdr:to>
      <xdr:col>46</xdr:col>
      <xdr:colOff>38100</xdr:colOff>
      <xdr:row>37</xdr:row>
      <xdr:rowOff>164440</xdr:rowOff>
    </xdr:to>
    <xdr:sp macro="" textlink="">
      <xdr:nvSpPr>
        <xdr:cNvPr id="312" name="楕円 311"/>
        <xdr:cNvSpPr/>
      </xdr:nvSpPr>
      <xdr:spPr>
        <a:xfrm>
          <a:off x="86995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9517</xdr:rowOff>
    </xdr:from>
    <xdr:ext cx="378565" cy="259045"/>
    <xdr:sp macro="" textlink="">
      <xdr:nvSpPr>
        <xdr:cNvPr id="313" name="テキスト ボックス 312"/>
        <xdr:cNvSpPr txBox="1"/>
      </xdr:nvSpPr>
      <xdr:spPr>
        <a:xfrm>
          <a:off x="8561017" y="6181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111074</xdr:rowOff>
    </xdr:from>
    <xdr:to>
      <xdr:col>41</xdr:col>
      <xdr:colOff>101600</xdr:colOff>
      <xdr:row>38</xdr:row>
      <xdr:rowOff>41224</xdr:rowOff>
    </xdr:to>
    <xdr:sp macro="" textlink="">
      <xdr:nvSpPr>
        <xdr:cNvPr id="314" name="楕円 313"/>
        <xdr:cNvSpPr/>
      </xdr:nvSpPr>
      <xdr:spPr>
        <a:xfrm>
          <a:off x="7810500" y="64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32351</xdr:rowOff>
    </xdr:from>
    <xdr:ext cx="378565" cy="259045"/>
    <xdr:sp macro="" textlink="">
      <xdr:nvSpPr>
        <xdr:cNvPr id="315" name="テキスト ボックス 314"/>
        <xdr:cNvSpPr txBox="1"/>
      </xdr:nvSpPr>
      <xdr:spPr>
        <a:xfrm>
          <a:off x="7672017" y="65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40894</xdr:rowOff>
    </xdr:from>
    <xdr:to>
      <xdr:col>36</xdr:col>
      <xdr:colOff>165100</xdr:colOff>
      <xdr:row>37</xdr:row>
      <xdr:rowOff>142494</xdr:rowOff>
    </xdr:to>
    <xdr:sp macro="" textlink="">
      <xdr:nvSpPr>
        <xdr:cNvPr id="316" name="楕円 315"/>
        <xdr:cNvSpPr/>
      </xdr:nvSpPr>
      <xdr:spPr>
        <a:xfrm>
          <a:off x="6921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133621</xdr:rowOff>
    </xdr:from>
    <xdr:ext cx="378565" cy="259045"/>
    <xdr:sp macro="" textlink="">
      <xdr:nvSpPr>
        <xdr:cNvPr id="317" name="テキスト ボックス 316"/>
        <xdr:cNvSpPr txBox="1"/>
      </xdr:nvSpPr>
      <xdr:spPr>
        <a:xfrm>
          <a:off x="6783017" y="6477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3715</xdr:rowOff>
    </xdr:from>
    <xdr:to>
      <xdr:col>55</xdr:col>
      <xdr:colOff>0</xdr:colOff>
      <xdr:row>56</xdr:row>
      <xdr:rowOff>111158</xdr:rowOff>
    </xdr:to>
    <xdr:cxnSp macro="">
      <xdr:nvCxnSpPr>
        <xdr:cNvPr id="348" name="直線コネクタ 347"/>
        <xdr:cNvCxnSpPr/>
      </xdr:nvCxnSpPr>
      <xdr:spPr>
        <a:xfrm>
          <a:off x="9639300" y="9604915"/>
          <a:ext cx="8382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76247</xdr:rowOff>
    </xdr:from>
    <xdr:to>
      <xdr:col>50</xdr:col>
      <xdr:colOff>114300</xdr:colOff>
      <xdr:row>56</xdr:row>
      <xdr:rowOff>3715</xdr:rowOff>
    </xdr:to>
    <xdr:cxnSp macro="">
      <xdr:nvCxnSpPr>
        <xdr:cNvPr id="351" name="直線コネクタ 350"/>
        <xdr:cNvCxnSpPr/>
      </xdr:nvCxnSpPr>
      <xdr:spPr>
        <a:xfrm>
          <a:off x="8750300" y="9334547"/>
          <a:ext cx="889000" cy="27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61089</xdr:rowOff>
    </xdr:from>
    <xdr:ext cx="534377" cy="259045"/>
    <xdr:sp macro="" textlink="">
      <xdr:nvSpPr>
        <xdr:cNvPr id="353" name="テキスト ボックス 352"/>
        <xdr:cNvSpPr txBox="1"/>
      </xdr:nvSpPr>
      <xdr:spPr>
        <a:xfrm>
          <a:off x="9372111" y="96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76247</xdr:rowOff>
    </xdr:from>
    <xdr:to>
      <xdr:col>45</xdr:col>
      <xdr:colOff>177800</xdr:colOff>
      <xdr:row>55</xdr:row>
      <xdr:rowOff>116252</xdr:rowOff>
    </xdr:to>
    <xdr:cxnSp macro="">
      <xdr:nvCxnSpPr>
        <xdr:cNvPr id="354" name="直線コネクタ 353"/>
        <xdr:cNvCxnSpPr/>
      </xdr:nvCxnSpPr>
      <xdr:spPr>
        <a:xfrm flipV="1">
          <a:off x="7861300" y="9334547"/>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111186</xdr:rowOff>
    </xdr:from>
    <xdr:ext cx="534377" cy="259045"/>
    <xdr:sp macro="" textlink="">
      <xdr:nvSpPr>
        <xdr:cNvPr id="356" name="テキスト ボックス 355"/>
        <xdr:cNvSpPr txBox="1"/>
      </xdr:nvSpPr>
      <xdr:spPr>
        <a:xfrm>
          <a:off x="8483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116252</xdr:rowOff>
    </xdr:from>
    <xdr:to>
      <xdr:col>41</xdr:col>
      <xdr:colOff>50800</xdr:colOff>
      <xdr:row>57</xdr:row>
      <xdr:rowOff>21579</xdr:rowOff>
    </xdr:to>
    <xdr:cxnSp macro="">
      <xdr:nvCxnSpPr>
        <xdr:cNvPr id="357" name="直線コネクタ 356"/>
        <xdr:cNvCxnSpPr/>
      </xdr:nvCxnSpPr>
      <xdr:spPr>
        <a:xfrm flipV="1">
          <a:off x="6972300" y="9546002"/>
          <a:ext cx="889000" cy="2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168009</xdr:rowOff>
    </xdr:from>
    <xdr:ext cx="534377" cy="259045"/>
    <xdr:sp macro="" textlink="">
      <xdr:nvSpPr>
        <xdr:cNvPr id="359" name="テキスト ボックス 358"/>
        <xdr:cNvSpPr txBox="1"/>
      </xdr:nvSpPr>
      <xdr:spPr>
        <a:xfrm>
          <a:off x="7594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60358</xdr:rowOff>
    </xdr:from>
    <xdr:to>
      <xdr:col>55</xdr:col>
      <xdr:colOff>50800</xdr:colOff>
      <xdr:row>56</xdr:row>
      <xdr:rowOff>161958</xdr:rowOff>
    </xdr:to>
    <xdr:sp macro="" textlink="">
      <xdr:nvSpPr>
        <xdr:cNvPr id="367" name="楕円 366"/>
        <xdr:cNvSpPr/>
      </xdr:nvSpPr>
      <xdr:spPr>
        <a:xfrm>
          <a:off x="10426700" y="96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38785</xdr:rowOff>
    </xdr:from>
    <xdr:ext cx="534377" cy="259045"/>
    <xdr:sp macro="" textlink="">
      <xdr:nvSpPr>
        <xdr:cNvPr id="368" name="農林水産業費該当値テキスト"/>
        <xdr:cNvSpPr txBox="1"/>
      </xdr:nvSpPr>
      <xdr:spPr>
        <a:xfrm>
          <a:off x="10528300" y="96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124365</xdr:rowOff>
    </xdr:from>
    <xdr:to>
      <xdr:col>50</xdr:col>
      <xdr:colOff>165100</xdr:colOff>
      <xdr:row>56</xdr:row>
      <xdr:rowOff>54515</xdr:rowOff>
    </xdr:to>
    <xdr:sp macro="" textlink="">
      <xdr:nvSpPr>
        <xdr:cNvPr id="369" name="楕円 368"/>
        <xdr:cNvSpPr/>
      </xdr:nvSpPr>
      <xdr:spPr>
        <a:xfrm>
          <a:off x="9588500" y="95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71042</xdr:rowOff>
    </xdr:from>
    <xdr:ext cx="534377" cy="259045"/>
    <xdr:sp macro="" textlink="">
      <xdr:nvSpPr>
        <xdr:cNvPr id="370" name="テキスト ボックス 369"/>
        <xdr:cNvSpPr txBox="1"/>
      </xdr:nvSpPr>
      <xdr:spPr>
        <a:xfrm>
          <a:off x="9372111" y="932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25447</xdr:rowOff>
    </xdr:from>
    <xdr:to>
      <xdr:col>46</xdr:col>
      <xdr:colOff>38100</xdr:colOff>
      <xdr:row>54</xdr:row>
      <xdr:rowOff>127047</xdr:rowOff>
    </xdr:to>
    <xdr:sp macro="" textlink="">
      <xdr:nvSpPr>
        <xdr:cNvPr id="371" name="楕円 370"/>
        <xdr:cNvSpPr/>
      </xdr:nvSpPr>
      <xdr:spPr>
        <a:xfrm>
          <a:off x="8699500" y="92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143574</xdr:rowOff>
    </xdr:from>
    <xdr:ext cx="534377" cy="259045"/>
    <xdr:sp macro="" textlink="">
      <xdr:nvSpPr>
        <xdr:cNvPr id="372" name="テキスト ボックス 371"/>
        <xdr:cNvSpPr txBox="1"/>
      </xdr:nvSpPr>
      <xdr:spPr>
        <a:xfrm>
          <a:off x="8483111" y="90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65452</xdr:rowOff>
    </xdr:from>
    <xdr:to>
      <xdr:col>41</xdr:col>
      <xdr:colOff>101600</xdr:colOff>
      <xdr:row>55</xdr:row>
      <xdr:rowOff>167052</xdr:rowOff>
    </xdr:to>
    <xdr:sp macro="" textlink="">
      <xdr:nvSpPr>
        <xdr:cNvPr id="373" name="楕円 372"/>
        <xdr:cNvSpPr/>
      </xdr:nvSpPr>
      <xdr:spPr>
        <a:xfrm>
          <a:off x="7810500" y="94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12129</xdr:rowOff>
    </xdr:from>
    <xdr:ext cx="534377" cy="259045"/>
    <xdr:sp macro="" textlink="">
      <xdr:nvSpPr>
        <xdr:cNvPr id="374" name="テキスト ボックス 373"/>
        <xdr:cNvSpPr txBox="1"/>
      </xdr:nvSpPr>
      <xdr:spPr>
        <a:xfrm>
          <a:off x="7594111" y="927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142229</xdr:rowOff>
    </xdr:from>
    <xdr:to>
      <xdr:col>36</xdr:col>
      <xdr:colOff>165100</xdr:colOff>
      <xdr:row>57</xdr:row>
      <xdr:rowOff>72379</xdr:rowOff>
    </xdr:to>
    <xdr:sp macro="" textlink="">
      <xdr:nvSpPr>
        <xdr:cNvPr id="375" name="楕円 374"/>
        <xdr:cNvSpPr/>
      </xdr:nvSpPr>
      <xdr:spPr>
        <a:xfrm>
          <a:off x="6921500" y="97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63506</xdr:rowOff>
    </xdr:from>
    <xdr:ext cx="534377" cy="259045"/>
    <xdr:sp macro="" textlink="">
      <xdr:nvSpPr>
        <xdr:cNvPr id="376" name="テキスト ボックス 375"/>
        <xdr:cNvSpPr txBox="1"/>
      </xdr:nvSpPr>
      <xdr:spPr>
        <a:xfrm>
          <a:off x="6705111" y="98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48640</xdr:rowOff>
    </xdr:from>
    <xdr:to>
      <xdr:col>55</xdr:col>
      <xdr:colOff>0</xdr:colOff>
      <xdr:row>76</xdr:row>
      <xdr:rowOff>49403</xdr:rowOff>
    </xdr:to>
    <xdr:cxnSp macro="">
      <xdr:nvCxnSpPr>
        <xdr:cNvPr id="405" name="直線コネクタ 404"/>
        <xdr:cNvCxnSpPr/>
      </xdr:nvCxnSpPr>
      <xdr:spPr>
        <a:xfrm>
          <a:off x="9639300" y="1307884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27036</xdr:rowOff>
    </xdr:from>
    <xdr:ext cx="534377" cy="259045"/>
    <xdr:sp macro="" textlink="">
      <xdr:nvSpPr>
        <xdr:cNvPr id="406" name="商工費平均値テキスト"/>
        <xdr:cNvSpPr txBox="1"/>
      </xdr:nvSpPr>
      <xdr:spPr>
        <a:xfrm>
          <a:off x="10528300" y="1322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43365</xdr:rowOff>
    </xdr:from>
    <xdr:to>
      <xdr:col>50</xdr:col>
      <xdr:colOff>114300</xdr:colOff>
      <xdr:row>76</xdr:row>
      <xdr:rowOff>48640</xdr:rowOff>
    </xdr:to>
    <xdr:cxnSp macro="">
      <xdr:nvCxnSpPr>
        <xdr:cNvPr id="408" name="直線コネクタ 407"/>
        <xdr:cNvCxnSpPr/>
      </xdr:nvCxnSpPr>
      <xdr:spPr>
        <a:xfrm>
          <a:off x="8750300" y="13073565"/>
          <a:ext cx="889000" cy="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138383</xdr:rowOff>
    </xdr:from>
    <xdr:ext cx="534377" cy="259045"/>
    <xdr:sp macro="" textlink="">
      <xdr:nvSpPr>
        <xdr:cNvPr id="410" name="テキスト ボックス 409"/>
        <xdr:cNvSpPr txBox="1"/>
      </xdr:nvSpPr>
      <xdr:spPr>
        <a:xfrm>
          <a:off x="9372111" y="133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163988</xdr:rowOff>
    </xdr:from>
    <xdr:to>
      <xdr:col>45</xdr:col>
      <xdr:colOff>177800</xdr:colOff>
      <xdr:row>76</xdr:row>
      <xdr:rowOff>43365</xdr:rowOff>
    </xdr:to>
    <xdr:cxnSp macro="">
      <xdr:nvCxnSpPr>
        <xdr:cNvPr id="411" name="直線コネクタ 410"/>
        <xdr:cNvCxnSpPr/>
      </xdr:nvCxnSpPr>
      <xdr:spPr>
        <a:xfrm>
          <a:off x="7861300" y="13022738"/>
          <a:ext cx="889000" cy="5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13" name="テキスト ボックス 412"/>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163988</xdr:rowOff>
    </xdr:from>
    <xdr:to>
      <xdr:col>41</xdr:col>
      <xdr:colOff>50800</xdr:colOff>
      <xdr:row>76</xdr:row>
      <xdr:rowOff>111868</xdr:rowOff>
    </xdr:to>
    <xdr:cxnSp macro="">
      <xdr:nvCxnSpPr>
        <xdr:cNvPr id="414" name="直線コネクタ 413"/>
        <xdr:cNvCxnSpPr/>
      </xdr:nvCxnSpPr>
      <xdr:spPr>
        <a:xfrm flipV="1">
          <a:off x="6972300" y="13022738"/>
          <a:ext cx="889000" cy="1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120209</xdr:rowOff>
    </xdr:from>
    <xdr:ext cx="534377" cy="259045"/>
    <xdr:sp macro="" textlink="">
      <xdr:nvSpPr>
        <xdr:cNvPr id="416" name="テキスト ボックス 415"/>
        <xdr:cNvSpPr txBox="1"/>
      </xdr:nvSpPr>
      <xdr:spPr>
        <a:xfrm>
          <a:off x="7594111" y="133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131506</xdr:rowOff>
    </xdr:from>
    <xdr:ext cx="534377" cy="259045"/>
    <xdr:sp macro="" textlink="">
      <xdr:nvSpPr>
        <xdr:cNvPr id="418" name="テキスト ボックス 417"/>
        <xdr:cNvSpPr txBox="1"/>
      </xdr:nvSpPr>
      <xdr:spPr>
        <a:xfrm>
          <a:off x="6705111" y="133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170053</xdr:rowOff>
    </xdr:from>
    <xdr:to>
      <xdr:col>55</xdr:col>
      <xdr:colOff>50800</xdr:colOff>
      <xdr:row>76</xdr:row>
      <xdr:rowOff>100203</xdr:rowOff>
    </xdr:to>
    <xdr:sp macro="" textlink="">
      <xdr:nvSpPr>
        <xdr:cNvPr id="424" name="楕円 423"/>
        <xdr:cNvSpPr/>
      </xdr:nvSpPr>
      <xdr:spPr>
        <a:xfrm>
          <a:off x="10426700" y="130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21480</xdr:rowOff>
    </xdr:from>
    <xdr:ext cx="534377" cy="259045"/>
    <xdr:sp macro="" textlink="">
      <xdr:nvSpPr>
        <xdr:cNvPr id="425" name="商工費該当値テキスト"/>
        <xdr:cNvSpPr txBox="1"/>
      </xdr:nvSpPr>
      <xdr:spPr>
        <a:xfrm>
          <a:off x="10528300" y="128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169290</xdr:rowOff>
    </xdr:from>
    <xdr:to>
      <xdr:col>50</xdr:col>
      <xdr:colOff>165100</xdr:colOff>
      <xdr:row>76</xdr:row>
      <xdr:rowOff>99440</xdr:rowOff>
    </xdr:to>
    <xdr:sp macro="" textlink="">
      <xdr:nvSpPr>
        <xdr:cNvPr id="426" name="楕円 425"/>
        <xdr:cNvSpPr/>
      </xdr:nvSpPr>
      <xdr:spPr>
        <a:xfrm>
          <a:off x="9588500" y="130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115968</xdr:rowOff>
    </xdr:from>
    <xdr:ext cx="534377" cy="259045"/>
    <xdr:sp macro="" textlink="">
      <xdr:nvSpPr>
        <xdr:cNvPr id="427" name="テキスト ボックス 426"/>
        <xdr:cNvSpPr txBox="1"/>
      </xdr:nvSpPr>
      <xdr:spPr>
        <a:xfrm>
          <a:off x="9372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164015</xdr:rowOff>
    </xdr:from>
    <xdr:to>
      <xdr:col>46</xdr:col>
      <xdr:colOff>38100</xdr:colOff>
      <xdr:row>76</xdr:row>
      <xdr:rowOff>94165</xdr:rowOff>
    </xdr:to>
    <xdr:sp macro="" textlink="">
      <xdr:nvSpPr>
        <xdr:cNvPr id="428" name="楕円 427"/>
        <xdr:cNvSpPr/>
      </xdr:nvSpPr>
      <xdr:spPr>
        <a:xfrm>
          <a:off x="8699500" y="130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110691</xdr:rowOff>
    </xdr:from>
    <xdr:ext cx="534377" cy="259045"/>
    <xdr:sp macro="" textlink="">
      <xdr:nvSpPr>
        <xdr:cNvPr id="429" name="テキスト ボックス 428"/>
        <xdr:cNvSpPr txBox="1"/>
      </xdr:nvSpPr>
      <xdr:spPr>
        <a:xfrm>
          <a:off x="8483111" y="127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113188</xdr:rowOff>
    </xdr:from>
    <xdr:to>
      <xdr:col>41</xdr:col>
      <xdr:colOff>101600</xdr:colOff>
      <xdr:row>76</xdr:row>
      <xdr:rowOff>43338</xdr:rowOff>
    </xdr:to>
    <xdr:sp macro="" textlink="">
      <xdr:nvSpPr>
        <xdr:cNvPr id="430" name="楕円 429"/>
        <xdr:cNvSpPr/>
      </xdr:nvSpPr>
      <xdr:spPr>
        <a:xfrm>
          <a:off x="7810500" y="129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59865</xdr:rowOff>
    </xdr:from>
    <xdr:ext cx="534377" cy="259045"/>
    <xdr:sp macro="" textlink="">
      <xdr:nvSpPr>
        <xdr:cNvPr id="431" name="テキスト ボックス 430"/>
        <xdr:cNvSpPr txBox="1"/>
      </xdr:nvSpPr>
      <xdr:spPr>
        <a:xfrm>
          <a:off x="7594111" y="12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61068</xdr:rowOff>
    </xdr:from>
    <xdr:to>
      <xdr:col>36</xdr:col>
      <xdr:colOff>165100</xdr:colOff>
      <xdr:row>76</xdr:row>
      <xdr:rowOff>162668</xdr:rowOff>
    </xdr:to>
    <xdr:sp macro="" textlink="">
      <xdr:nvSpPr>
        <xdr:cNvPr id="432" name="楕円 431"/>
        <xdr:cNvSpPr/>
      </xdr:nvSpPr>
      <xdr:spPr>
        <a:xfrm>
          <a:off x="6921500" y="130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7745</xdr:rowOff>
    </xdr:from>
    <xdr:ext cx="534377" cy="259045"/>
    <xdr:sp macro="" textlink="">
      <xdr:nvSpPr>
        <xdr:cNvPr id="433" name="テキスト ボックス 432"/>
        <xdr:cNvSpPr txBox="1"/>
      </xdr:nvSpPr>
      <xdr:spPr>
        <a:xfrm>
          <a:off x="6705111" y="128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161897</xdr:rowOff>
    </xdr:from>
    <xdr:to>
      <xdr:col>55</xdr:col>
      <xdr:colOff>0</xdr:colOff>
      <xdr:row>94</xdr:row>
      <xdr:rowOff>87054</xdr:rowOff>
    </xdr:to>
    <xdr:cxnSp macro="">
      <xdr:nvCxnSpPr>
        <xdr:cNvPr id="460" name="直線コネクタ 459"/>
        <xdr:cNvCxnSpPr/>
      </xdr:nvCxnSpPr>
      <xdr:spPr>
        <a:xfrm>
          <a:off x="9639300" y="16106747"/>
          <a:ext cx="838200" cy="9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156270</xdr:rowOff>
    </xdr:from>
    <xdr:ext cx="534377" cy="259045"/>
    <xdr:sp macro="" textlink="">
      <xdr:nvSpPr>
        <xdr:cNvPr id="461" name="土木費平均値テキスト"/>
        <xdr:cNvSpPr txBox="1"/>
      </xdr:nvSpPr>
      <xdr:spPr>
        <a:xfrm>
          <a:off x="10528300" y="1661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161897</xdr:rowOff>
    </xdr:from>
    <xdr:to>
      <xdr:col>50</xdr:col>
      <xdr:colOff>114300</xdr:colOff>
      <xdr:row>94</xdr:row>
      <xdr:rowOff>113278</xdr:rowOff>
    </xdr:to>
    <xdr:cxnSp macro="">
      <xdr:nvCxnSpPr>
        <xdr:cNvPr id="463" name="直線コネクタ 462"/>
        <xdr:cNvCxnSpPr/>
      </xdr:nvCxnSpPr>
      <xdr:spPr>
        <a:xfrm flipV="1">
          <a:off x="8750300" y="16106747"/>
          <a:ext cx="889000" cy="1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90150</xdr:rowOff>
    </xdr:from>
    <xdr:ext cx="534377" cy="259045"/>
    <xdr:sp macro="" textlink="">
      <xdr:nvSpPr>
        <xdr:cNvPr id="465" name="テキスト ボックス 464"/>
        <xdr:cNvSpPr txBox="1"/>
      </xdr:nvSpPr>
      <xdr:spPr>
        <a:xfrm>
          <a:off x="9372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124809</xdr:rowOff>
    </xdr:from>
    <xdr:to>
      <xdr:col>45</xdr:col>
      <xdr:colOff>177800</xdr:colOff>
      <xdr:row>94</xdr:row>
      <xdr:rowOff>113278</xdr:rowOff>
    </xdr:to>
    <xdr:cxnSp macro="">
      <xdr:nvCxnSpPr>
        <xdr:cNvPr id="466" name="直線コネクタ 465"/>
        <xdr:cNvCxnSpPr/>
      </xdr:nvCxnSpPr>
      <xdr:spPr>
        <a:xfrm>
          <a:off x="7861300" y="15898209"/>
          <a:ext cx="889000" cy="3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112544</xdr:rowOff>
    </xdr:from>
    <xdr:ext cx="534377" cy="259045"/>
    <xdr:sp macro="" textlink="">
      <xdr:nvSpPr>
        <xdr:cNvPr id="468" name="テキスト ボックス 467"/>
        <xdr:cNvSpPr txBox="1"/>
      </xdr:nvSpPr>
      <xdr:spPr>
        <a:xfrm>
          <a:off x="8483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124809</xdr:rowOff>
    </xdr:from>
    <xdr:to>
      <xdr:col>41</xdr:col>
      <xdr:colOff>50800</xdr:colOff>
      <xdr:row>93</xdr:row>
      <xdr:rowOff>117393</xdr:rowOff>
    </xdr:to>
    <xdr:cxnSp macro="">
      <xdr:nvCxnSpPr>
        <xdr:cNvPr id="469" name="直線コネクタ 468"/>
        <xdr:cNvCxnSpPr/>
      </xdr:nvCxnSpPr>
      <xdr:spPr>
        <a:xfrm flipV="1">
          <a:off x="6972300" y="15898209"/>
          <a:ext cx="889000" cy="16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106756</xdr:rowOff>
    </xdr:from>
    <xdr:ext cx="534377" cy="259045"/>
    <xdr:sp macro="" textlink="">
      <xdr:nvSpPr>
        <xdr:cNvPr id="471" name="テキスト ボックス 470"/>
        <xdr:cNvSpPr txBox="1"/>
      </xdr:nvSpPr>
      <xdr:spPr>
        <a:xfrm>
          <a:off x="7594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27830</xdr:rowOff>
    </xdr:from>
    <xdr:ext cx="534377" cy="259045"/>
    <xdr:sp macro="" textlink="">
      <xdr:nvSpPr>
        <xdr:cNvPr id="473" name="テキスト ボックス 472"/>
        <xdr:cNvSpPr txBox="1"/>
      </xdr:nvSpPr>
      <xdr:spPr>
        <a:xfrm>
          <a:off x="6705111" y="166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36254</xdr:rowOff>
    </xdr:from>
    <xdr:to>
      <xdr:col>55</xdr:col>
      <xdr:colOff>50800</xdr:colOff>
      <xdr:row>94</xdr:row>
      <xdr:rowOff>137854</xdr:rowOff>
    </xdr:to>
    <xdr:sp macro="" textlink="">
      <xdr:nvSpPr>
        <xdr:cNvPr id="479" name="楕円 478"/>
        <xdr:cNvSpPr/>
      </xdr:nvSpPr>
      <xdr:spPr>
        <a:xfrm>
          <a:off x="10426700" y="1615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59131</xdr:rowOff>
    </xdr:from>
    <xdr:ext cx="599010" cy="259045"/>
    <xdr:sp macro="" textlink="">
      <xdr:nvSpPr>
        <xdr:cNvPr id="480" name="土木費該当値テキスト"/>
        <xdr:cNvSpPr txBox="1"/>
      </xdr:nvSpPr>
      <xdr:spPr>
        <a:xfrm>
          <a:off x="10528300" y="1600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111097</xdr:rowOff>
    </xdr:from>
    <xdr:to>
      <xdr:col>50</xdr:col>
      <xdr:colOff>165100</xdr:colOff>
      <xdr:row>94</xdr:row>
      <xdr:rowOff>41247</xdr:rowOff>
    </xdr:to>
    <xdr:sp macro="" textlink="">
      <xdr:nvSpPr>
        <xdr:cNvPr id="481" name="楕円 480"/>
        <xdr:cNvSpPr/>
      </xdr:nvSpPr>
      <xdr:spPr>
        <a:xfrm>
          <a:off x="9588500" y="1605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57774</xdr:rowOff>
    </xdr:from>
    <xdr:ext cx="599010" cy="259045"/>
    <xdr:sp macro="" textlink="">
      <xdr:nvSpPr>
        <xdr:cNvPr id="482" name="テキスト ボックス 481"/>
        <xdr:cNvSpPr txBox="1"/>
      </xdr:nvSpPr>
      <xdr:spPr>
        <a:xfrm>
          <a:off x="9339795" y="1583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62478</xdr:rowOff>
    </xdr:from>
    <xdr:to>
      <xdr:col>46</xdr:col>
      <xdr:colOff>38100</xdr:colOff>
      <xdr:row>94</xdr:row>
      <xdr:rowOff>164078</xdr:rowOff>
    </xdr:to>
    <xdr:sp macro="" textlink="">
      <xdr:nvSpPr>
        <xdr:cNvPr id="483" name="楕円 482"/>
        <xdr:cNvSpPr/>
      </xdr:nvSpPr>
      <xdr:spPr>
        <a:xfrm>
          <a:off x="8699500" y="161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9155</xdr:rowOff>
    </xdr:from>
    <xdr:ext cx="599010" cy="259045"/>
    <xdr:sp macro="" textlink="">
      <xdr:nvSpPr>
        <xdr:cNvPr id="484" name="テキスト ボックス 483"/>
        <xdr:cNvSpPr txBox="1"/>
      </xdr:nvSpPr>
      <xdr:spPr>
        <a:xfrm>
          <a:off x="8450795" y="1595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74009</xdr:rowOff>
    </xdr:from>
    <xdr:to>
      <xdr:col>41</xdr:col>
      <xdr:colOff>101600</xdr:colOff>
      <xdr:row>93</xdr:row>
      <xdr:rowOff>4159</xdr:rowOff>
    </xdr:to>
    <xdr:sp macro="" textlink="">
      <xdr:nvSpPr>
        <xdr:cNvPr id="485" name="楕円 484"/>
        <xdr:cNvSpPr/>
      </xdr:nvSpPr>
      <xdr:spPr>
        <a:xfrm>
          <a:off x="7810500" y="158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20686</xdr:rowOff>
    </xdr:from>
    <xdr:ext cx="599010" cy="259045"/>
    <xdr:sp macro="" textlink="">
      <xdr:nvSpPr>
        <xdr:cNvPr id="486" name="テキスト ボックス 485"/>
        <xdr:cNvSpPr txBox="1"/>
      </xdr:nvSpPr>
      <xdr:spPr>
        <a:xfrm>
          <a:off x="7561795" y="1562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66593</xdr:rowOff>
    </xdr:from>
    <xdr:to>
      <xdr:col>36</xdr:col>
      <xdr:colOff>165100</xdr:colOff>
      <xdr:row>93</xdr:row>
      <xdr:rowOff>168193</xdr:rowOff>
    </xdr:to>
    <xdr:sp macro="" textlink="">
      <xdr:nvSpPr>
        <xdr:cNvPr id="487" name="楕円 486"/>
        <xdr:cNvSpPr/>
      </xdr:nvSpPr>
      <xdr:spPr>
        <a:xfrm>
          <a:off x="6921500" y="160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13270</xdr:rowOff>
    </xdr:from>
    <xdr:ext cx="599010" cy="259045"/>
    <xdr:sp macro="" textlink="">
      <xdr:nvSpPr>
        <xdr:cNvPr id="488" name="テキスト ボックス 487"/>
        <xdr:cNvSpPr txBox="1"/>
      </xdr:nvSpPr>
      <xdr:spPr>
        <a:xfrm>
          <a:off x="6672795" y="1578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3435</xdr:rowOff>
    </xdr:from>
    <xdr:to>
      <xdr:col>85</xdr:col>
      <xdr:colOff>127000</xdr:colOff>
      <xdr:row>36</xdr:row>
      <xdr:rowOff>57537</xdr:rowOff>
    </xdr:to>
    <xdr:cxnSp macro="">
      <xdr:nvCxnSpPr>
        <xdr:cNvPr id="517" name="直線コネクタ 516"/>
        <xdr:cNvCxnSpPr/>
      </xdr:nvCxnSpPr>
      <xdr:spPr>
        <a:xfrm flipV="1">
          <a:off x="15481300" y="6004185"/>
          <a:ext cx="838200" cy="2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70280</xdr:rowOff>
    </xdr:from>
    <xdr:ext cx="534377" cy="259045"/>
    <xdr:sp macro="" textlink="">
      <xdr:nvSpPr>
        <xdr:cNvPr id="518" name="消防費平均値テキスト"/>
        <xdr:cNvSpPr txBox="1"/>
      </xdr:nvSpPr>
      <xdr:spPr>
        <a:xfrm>
          <a:off x="16370300" y="624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57537</xdr:rowOff>
    </xdr:from>
    <xdr:to>
      <xdr:col>81</xdr:col>
      <xdr:colOff>50800</xdr:colOff>
      <xdr:row>36</xdr:row>
      <xdr:rowOff>76454</xdr:rowOff>
    </xdr:to>
    <xdr:cxnSp macro="">
      <xdr:nvCxnSpPr>
        <xdr:cNvPr id="520" name="直線コネクタ 519"/>
        <xdr:cNvCxnSpPr/>
      </xdr:nvCxnSpPr>
      <xdr:spPr>
        <a:xfrm flipV="1">
          <a:off x="14592300" y="6229737"/>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10501</xdr:rowOff>
    </xdr:from>
    <xdr:ext cx="534377" cy="259045"/>
    <xdr:sp macro="" textlink="">
      <xdr:nvSpPr>
        <xdr:cNvPr id="522" name="テキスト ボックス 521"/>
        <xdr:cNvSpPr txBox="1"/>
      </xdr:nvSpPr>
      <xdr:spPr>
        <a:xfrm>
          <a:off x="15214111" y="6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68700</xdr:rowOff>
    </xdr:from>
    <xdr:to>
      <xdr:col>76</xdr:col>
      <xdr:colOff>114300</xdr:colOff>
      <xdr:row>36</xdr:row>
      <xdr:rowOff>76454</xdr:rowOff>
    </xdr:to>
    <xdr:cxnSp macro="">
      <xdr:nvCxnSpPr>
        <xdr:cNvPr id="523" name="直線コネクタ 522"/>
        <xdr:cNvCxnSpPr/>
      </xdr:nvCxnSpPr>
      <xdr:spPr>
        <a:xfrm>
          <a:off x="13703300" y="6240900"/>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xdr:rowOff>
    </xdr:from>
    <xdr:ext cx="534377" cy="259045"/>
    <xdr:sp macro="" textlink="">
      <xdr:nvSpPr>
        <xdr:cNvPr id="525" name="テキスト ボックス 524"/>
        <xdr:cNvSpPr txBox="1"/>
      </xdr:nvSpPr>
      <xdr:spPr>
        <a:xfrm>
          <a:off x="14325111" y="6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23685</xdr:rowOff>
    </xdr:from>
    <xdr:to>
      <xdr:col>71</xdr:col>
      <xdr:colOff>177800</xdr:colOff>
      <xdr:row>36</xdr:row>
      <xdr:rowOff>68700</xdr:rowOff>
    </xdr:to>
    <xdr:cxnSp macro="">
      <xdr:nvCxnSpPr>
        <xdr:cNvPr id="526" name="直線コネクタ 525"/>
        <xdr:cNvCxnSpPr/>
      </xdr:nvCxnSpPr>
      <xdr:spPr>
        <a:xfrm>
          <a:off x="12814300" y="6195885"/>
          <a:ext cx="8890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118172</xdr:rowOff>
    </xdr:from>
    <xdr:ext cx="534377" cy="259045"/>
    <xdr:sp macro="" textlink="">
      <xdr:nvSpPr>
        <xdr:cNvPr id="528" name="テキスト ボックス 527"/>
        <xdr:cNvSpPr txBox="1"/>
      </xdr:nvSpPr>
      <xdr:spPr>
        <a:xfrm>
          <a:off x="13436111" y="62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0" name="テキスト ボックス 529"/>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124085</xdr:rowOff>
    </xdr:from>
    <xdr:to>
      <xdr:col>85</xdr:col>
      <xdr:colOff>177800</xdr:colOff>
      <xdr:row>35</xdr:row>
      <xdr:rowOff>54235</xdr:rowOff>
    </xdr:to>
    <xdr:sp macro="" textlink="">
      <xdr:nvSpPr>
        <xdr:cNvPr id="536" name="楕円 535"/>
        <xdr:cNvSpPr/>
      </xdr:nvSpPr>
      <xdr:spPr>
        <a:xfrm>
          <a:off x="16268700" y="59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146962</xdr:rowOff>
    </xdr:from>
    <xdr:ext cx="534377" cy="259045"/>
    <xdr:sp macro="" textlink="">
      <xdr:nvSpPr>
        <xdr:cNvPr id="537" name="消防費該当値テキスト"/>
        <xdr:cNvSpPr txBox="1"/>
      </xdr:nvSpPr>
      <xdr:spPr>
        <a:xfrm>
          <a:off x="16370300" y="58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6737</xdr:rowOff>
    </xdr:from>
    <xdr:to>
      <xdr:col>81</xdr:col>
      <xdr:colOff>101600</xdr:colOff>
      <xdr:row>36</xdr:row>
      <xdr:rowOff>108337</xdr:rowOff>
    </xdr:to>
    <xdr:sp macro="" textlink="">
      <xdr:nvSpPr>
        <xdr:cNvPr id="538" name="楕円 537"/>
        <xdr:cNvSpPr/>
      </xdr:nvSpPr>
      <xdr:spPr>
        <a:xfrm>
          <a:off x="15430500" y="61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124864</xdr:rowOff>
    </xdr:from>
    <xdr:ext cx="534377" cy="259045"/>
    <xdr:sp macro="" textlink="">
      <xdr:nvSpPr>
        <xdr:cNvPr id="539" name="テキスト ボックス 538"/>
        <xdr:cNvSpPr txBox="1"/>
      </xdr:nvSpPr>
      <xdr:spPr>
        <a:xfrm>
          <a:off x="15214111" y="59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25654</xdr:rowOff>
    </xdr:from>
    <xdr:to>
      <xdr:col>76</xdr:col>
      <xdr:colOff>165100</xdr:colOff>
      <xdr:row>36</xdr:row>
      <xdr:rowOff>127254</xdr:rowOff>
    </xdr:to>
    <xdr:sp macro="" textlink="">
      <xdr:nvSpPr>
        <xdr:cNvPr id="540" name="楕円 539"/>
        <xdr:cNvSpPr/>
      </xdr:nvSpPr>
      <xdr:spPr>
        <a:xfrm>
          <a:off x="14541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143781</xdr:rowOff>
    </xdr:from>
    <xdr:ext cx="534377" cy="259045"/>
    <xdr:sp macro="" textlink="">
      <xdr:nvSpPr>
        <xdr:cNvPr id="541" name="テキスト ボックス 540"/>
        <xdr:cNvSpPr txBox="1"/>
      </xdr:nvSpPr>
      <xdr:spPr>
        <a:xfrm>
          <a:off x="14325111" y="59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17900</xdr:rowOff>
    </xdr:from>
    <xdr:to>
      <xdr:col>72</xdr:col>
      <xdr:colOff>38100</xdr:colOff>
      <xdr:row>36</xdr:row>
      <xdr:rowOff>119500</xdr:rowOff>
    </xdr:to>
    <xdr:sp macro="" textlink="">
      <xdr:nvSpPr>
        <xdr:cNvPr id="542" name="楕円 541"/>
        <xdr:cNvSpPr/>
      </xdr:nvSpPr>
      <xdr:spPr>
        <a:xfrm>
          <a:off x="13652500" y="61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136027</xdr:rowOff>
    </xdr:from>
    <xdr:ext cx="534377" cy="259045"/>
    <xdr:sp macro="" textlink="">
      <xdr:nvSpPr>
        <xdr:cNvPr id="543" name="テキスト ボックス 542"/>
        <xdr:cNvSpPr txBox="1"/>
      </xdr:nvSpPr>
      <xdr:spPr>
        <a:xfrm>
          <a:off x="13436111" y="596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144335</xdr:rowOff>
    </xdr:from>
    <xdr:to>
      <xdr:col>67</xdr:col>
      <xdr:colOff>101600</xdr:colOff>
      <xdr:row>36</xdr:row>
      <xdr:rowOff>74485</xdr:rowOff>
    </xdr:to>
    <xdr:sp macro="" textlink="">
      <xdr:nvSpPr>
        <xdr:cNvPr id="544" name="楕円 543"/>
        <xdr:cNvSpPr/>
      </xdr:nvSpPr>
      <xdr:spPr>
        <a:xfrm>
          <a:off x="12763500" y="61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91012</xdr:rowOff>
    </xdr:from>
    <xdr:ext cx="534377" cy="259045"/>
    <xdr:sp macro="" textlink="">
      <xdr:nvSpPr>
        <xdr:cNvPr id="545" name="テキスト ボックス 544"/>
        <xdr:cNvSpPr txBox="1"/>
      </xdr:nvSpPr>
      <xdr:spPr>
        <a:xfrm>
          <a:off x="12547111" y="59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58625</xdr:rowOff>
    </xdr:from>
    <xdr:to>
      <xdr:col>85</xdr:col>
      <xdr:colOff>127000</xdr:colOff>
      <xdr:row>54</xdr:row>
      <xdr:rowOff>143932</xdr:rowOff>
    </xdr:to>
    <xdr:cxnSp macro="">
      <xdr:nvCxnSpPr>
        <xdr:cNvPr id="576" name="直線コネクタ 575"/>
        <xdr:cNvCxnSpPr/>
      </xdr:nvCxnSpPr>
      <xdr:spPr>
        <a:xfrm>
          <a:off x="15481300" y="9145475"/>
          <a:ext cx="838200" cy="25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42618</xdr:rowOff>
    </xdr:from>
    <xdr:ext cx="534377" cy="259045"/>
    <xdr:sp macro="" textlink="">
      <xdr:nvSpPr>
        <xdr:cNvPr id="577" name="教育費平均値テキスト"/>
        <xdr:cNvSpPr txBox="1"/>
      </xdr:nvSpPr>
      <xdr:spPr>
        <a:xfrm>
          <a:off x="16370300" y="981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58625</xdr:rowOff>
    </xdr:from>
    <xdr:to>
      <xdr:col>81</xdr:col>
      <xdr:colOff>50800</xdr:colOff>
      <xdr:row>55</xdr:row>
      <xdr:rowOff>161534</xdr:rowOff>
    </xdr:to>
    <xdr:cxnSp macro="">
      <xdr:nvCxnSpPr>
        <xdr:cNvPr id="579" name="直線コネクタ 578"/>
        <xdr:cNvCxnSpPr/>
      </xdr:nvCxnSpPr>
      <xdr:spPr>
        <a:xfrm flipV="1">
          <a:off x="14592300" y="9145475"/>
          <a:ext cx="889000" cy="44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152366</xdr:rowOff>
    </xdr:from>
    <xdr:ext cx="534377" cy="259045"/>
    <xdr:sp macro="" textlink="">
      <xdr:nvSpPr>
        <xdr:cNvPr id="581" name="テキスト ボックス 580"/>
        <xdr:cNvSpPr txBox="1"/>
      </xdr:nvSpPr>
      <xdr:spPr>
        <a:xfrm>
          <a:off x="15214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161286</xdr:rowOff>
    </xdr:from>
    <xdr:to>
      <xdr:col>76</xdr:col>
      <xdr:colOff>114300</xdr:colOff>
      <xdr:row>55</xdr:row>
      <xdr:rowOff>161534</xdr:rowOff>
    </xdr:to>
    <xdr:cxnSp macro="">
      <xdr:nvCxnSpPr>
        <xdr:cNvPr id="582" name="直線コネクタ 581"/>
        <xdr:cNvCxnSpPr/>
      </xdr:nvCxnSpPr>
      <xdr:spPr>
        <a:xfrm>
          <a:off x="13703300" y="9591036"/>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159231</xdr:rowOff>
    </xdr:from>
    <xdr:ext cx="534377" cy="259045"/>
    <xdr:sp macro="" textlink="">
      <xdr:nvSpPr>
        <xdr:cNvPr id="584" name="テキスト ボックス 583"/>
        <xdr:cNvSpPr txBox="1"/>
      </xdr:nvSpPr>
      <xdr:spPr>
        <a:xfrm>
          <a:off x="14325111" y="9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161286</xdr:rowOff>
    </xdr:from>
    <xdr:to>
      <xdr:col>71</xdr:col>
      <xdr:colOff>177800</xdr:colOff>
      <xdr:row>56</xdr:row>
      <xdr:rowOff>81831</xdr:rowOff>
    </xdr:to>
    <xdr:cxnSp macro="">
      <xdr:nvCxnSpPr>
        <xdr:cNvPr id="585" name="直線コネクタ 584"/>
        <xdr:cNvCxnSpPr/>
      </xdr:nvCxnSpPr>
      <xdr:spPr>
        <a:xfrm flipV="1">
          <a:off x="12814300" y="9591036"/>
          <a:ext cx="889000" cy="9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9361</xdr:rowOff>
    </xdr:from>
    <xdr:ext cx="534377" cy="259045"/>
    <xdr:sp macro="" textlink="">
      <xdr:nvSpPr>
        <xdr:cNvPr id="587" name="テキスト ボックス 586"/>
        <xdr:cNvSpPr txBox="1"/>
      </xdr:nvSpPr>
      <xdr:spPr>
        <a:xfrm>
          <a:off x="13436111" y="99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87091</xdr:rowOff>
    </xdr:from>
    <xdr:ext cx="534377" cy="259045"/>
    <xdr:sp macro="" textlink="">
      <xdr:nvSpPr>
        <xdr:cNvPr id="589" name="テキスト ボックス 588"/>
        <xdr:cNvSpPr txBox="1"/>
      </xdr:nvSpPr>
      <xdr:spPr>
        <a:xfrm>
          <a:off x="12547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93132</xdr:rowOff>
    </xdr:from>
    <xdr:to>
      <xdr:col>85</xdr:col>
      <xdr:colOff>177800</xdr:colOff>
      <xdr:row>55</xdr:row>
      <xdr:rowOff>23282</xdr:rowOff>
    </xdr:to>
    <xdr:sp macro="" textlink="">
      <xdr:nvSpPr>
        <xdr:cNvPr id="595" name="楕円 594"/>
        <xdr:cNvSpPr/>
      </xdr:nvSpPr>
      <xdr:spPr>
        <a:xfrm>
          <a:off x="16268700" y="935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116009</xdr:rowOff>
    </xdr:from>
    <xdr:ext cx="599010" cy="259045"/>
    <xdr:sp macro="" textlink="">
      <xdr:nvSpPr>
        <xdr:cNvPr id="596" name="教育費該当値テキスト"/>
        <xdr:cNvSpPr txBox="1"/>
      </xdr:nvSpPr>
      <xdr:spPr>
        <a:xfrm>
          <a:off x="16370300" y="920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7825</xdr:rowOff>
    </xdr:from>
    <xdr:to>
      <xdr:col>81</xdr:col>
      <xdr:colOff>101600</xdr:colOff>
      <xdr:row>53</xdr:row>
      <xdr:rowOff>109425</xdr:rowOff>
    </xdr:to>
    <xdr:sp macro="" textlink="">
      <xdr:nvSpPr>
        <xdr:cNvPr id="597" name="楕円 596"/>
        <xdr:cNvSpPr/>
      </xdr:nvSpPr>
      <xdr:spPr>
        <a:xfrm>
          <a:off x="15430500" y="90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125952</xdr:rowOff>
    </xdr:from>
    <xdr:ext cx="599010" cy="259045"/>
    <xdr:sp macro="" textlink="">
      <xdr:nvSpPr>
        <xdr:cNvPr id="598" name="テキスト ボックス 597"/>
        <xdr:cNvSpPr txBox="1"/>
      </xdr:nvSpPr>
      <xdr:spPr>
        <a:xfrm>
          <a:off x="15181795" y="886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110734</xdr:rowOff>
    </xdr:from>
    <xdr:to>
      <xdr:col>76</xdr:col>
      <xdr:colOff>165100</xdr:colOff>
      <xdr:row>56</xdr:row>
      <xdr:rowOff>40884</xdr:rowOff>
    </xdr:to>
    <xdr:sp macro="" textlink="">
      <xdr:nvSpPr>
        <xdr:cNvPr id="599" name="楕円 598"/>
        <xdr:cNvSpPr/>
      </xdr:nvSpPr>
      <xdr:spPr>
        <a:xfrm>
          <a:off x="14541500" y="95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57411</xdr:rowOff>
    </xdr:from>
    <xdr:ext cx="534377" cy="259045"/>
    <xdr:sp macro="" textlink="">
      <xdr:nvSpPr>
        <xdr:cNvPr id="600" name="テキスト ボックス 599"/>
        <xdr:cNvSpPr txBox="1"/>
      </xdr:nvSpPr>
      <xdr:spPr>
        <a:xfrm>
          <a:off x="14325111" y="931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110486</xdr:rowOff>
    </xdr:from>
    <xdr:to>
      <xdr:col>72</xdr:col>
      <xdr:colOff>38100</xdr:colOff>
      <xdr:row>56</xdr:row>
      <xdr:rowOff>40636</xdr:rowOff>
    </xdr:to>
    <xdr:sp macro="" textlink="">
      <xdr:nvSpPr>
        <xdr:cNvPr id="601" name="楕円 600"/>
        <xdr:cNvSpPr/>
      </xdr:nvSpPr>
      <xdr:spPr>
        <a:xfrm>
          <a:off x="13652500" y="95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57163</xdr:rowOff>
    </xdr:from>
    <xdr:ext cx="534377" cy="259045"/>
    <xdr:sp macro="" textlink="">
      <xdr:nvSpPr>
        <xdr:cNvPr id="602" name="テキスト ボックス 601"/>
        <xdr:cNvSpPr txBox="1"/>
      </xdr:nvSpPr>
      <xdr:spPr>
        <a:xfrm>
          <a:off x="13436111" y="93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31031</xdr:rowOff>
    </xdr:from>
    <xdr:to>
      <xdr:col>67</xdr:col>
      <xdr:colOff>101600</xdr:colOff>
      <xdr:row>56</xdr:row>
      <xdr:rowOff>132631</xdr:rowOff>
    </xdr:to>
    <xdr:sp macro="" textlink="">
      <xdr:nvSpPr>
        <xdr:cNvPr id="603" name="楕円 602"/>
        <xdr:cNvSpPr/>
      </xdr:nvSpPr>
      <xdr:spPr>
        <a:xfrm>
          <a:off x="12763500" y="96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149158</xdr:rowOff>
    </xdr:from>
    <xdr:ext cx="534377" cy="259045"/>
    <xdr:sp macro="" textlink="">
      <xdr:nvSpPr>
        <xdr:cNvPr id="604" name="テキスト ボックス 603"/>
        <xdr:cNvSpPr txBox="1"/>
      </xdr:nvSpPr>
      <xdr:spPr>
        <a:xfrm>
          <a:off x="12547111" y="94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104336</xdr:rowOff>
    </xdr:from>
    <xdr:to>
      <xdr:col>85</xdr:col>
      <xdr:colOff>127000</xdr:colOff>
      <xdr:row>78</xdr:row>
      <xdr:rowOff>124613</xdr:rowOff>
    </xdr:to>
    <xdr:cxnSp macro="">
      <xdr:nvCxnSpPr>
        <xdr:cNvPr id="631" name="直線コネクタ 630"/>
        <xdr:cNvCxnSpPr/>
      </xdr:nvCxnSpPr>
      <xdr:spPr>
        <a:xfrm>
          <a:off x="15481300" y="13477436"/>
          <a:ext cx="838200" cy="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104336</xdr:rowOff>
    </xdr:from>
    <xdr:to>
      <xdr:col>81</xdr:col>
      <xdr:colOff>50800</xdr:colOff>
      <xdr:row>78</xdr:row>
      <xdr:rowOff>126761</xdr:rowOff>
    </xdr:to>
    <xdr:cxnSp macro="">
      <xdr:nvCxnSpPr>
        <xdr:cNvPr id="634" name="直線コネクタ 633"/>
        <xdr:cNvCxnSpPr/>
      </xdr:nvCxnSpPr>
      <xdr:spPr>
        <a:xfrm flipV="1">
          <a:off x="14592300" y="13477436"/>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126761</xdr:rowOff>
    </xdr:from>
    <xdr:to>
      <xdr:col>76</xdr:col>
      <xdr:colOff>114300</xdr:colOff>
      <xdr:row>78</xdr:row>
      <xdr:rowOff>139700</xdr:rowOff>
    </xdr:to>
    <xdr:cxnSp macro="">
      <xdr:nvCxnSpPr>
        <xdr:cNvPr id="637" name="直線コネクタ 636"/>
        <xdr:cNvCxnSpPr/>
      </xdr:nvCxnSpPr>
      <xdr:spPr>
        <a:xfrm flipV="1">
          <a:off x="13703300" y="13499861"/>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50" name="楕円 649"/>
        <xdr:cNvSpPr/>
      </xdr:nvSpPr>
      <xdr:spPr>
        <a:xfrm>
          <a:off x="162687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160190</xdr:rowOff>
    </xdr:from>
    <xdr:ext cx="378565" cy="259045"/>
    <xdr:sp macro="" textlink="">
      <xdr:nvSpPr>
        <xdr:cNvPr id="651" name="災害復旧費該当値テキスト"/>
        <xdr:cNvSpPr txBox="1"/>
      </xdr:nvSpPr>
      <xdr:spPr>
        <a:xfrm>
          <a:off x="16370300" y="1336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53536</xdr:rowOff>
    </xdr:from>
    <xdr:to>
      <xdr:col>81</xdr:col>
      <xdr:colOff>101600</xdr:colOff>
      <xdr:row>78</xdr:row>
      <xdr:rowOff>155136</xdr:rowOff>
    </xdr:to>
    <xdr:sp macro="" textlink="">
      <xdr:nvSpPr>
        <xdr:cNvPr id="652" name="楕円 651"/>
        <xdr:cNvSpPr/>
      </xdr:nvSpPr>
      <xdr:spPr>
        <a:xfrm>
          <a:off x="15430500" y="134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146263</xdr:rowOff>
    </xdr:from>
    <xdr:ext cx="469744" cy="259045"/>
    <xdr:sp macro="" textlink="">
      <xdr:nvSpPr>
        <xdr:cNvPr id="653" name="テキスト ボックス 652"/>
        <xdr:cNvSpPr txBox="1"/>
      </xdr:nvSpPr>
      <xdr:spPr>
        <a:xfrm>
          <a:off x="15246428" y="1351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75961</xdr:rowOff>
    </xdr:from>
    <xdr:to>
      <xdr:col>76</xdr:col>
      <xdr:colOff>165100</xdr:colOff>
      <xdr:row>79</xdr:row>
      <xdr:rowOff>6111</xdr:rowOff>
    </xdr:to>
    <xdr:sp macro="" textlink="">
      <xdr:nvSpPr>
        <xdr:cNvPr id="654" name="楕円 653"/>
        <xdr:cNvSpPr/>
      </xdr:nvSpPr>
      <xdr:spPr>
        <a:xfrm>
          <a:off x="14541500" y="134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168688</xdr:rowOff>
    </xdr:from>
    <xdr:ext cx="378565" cy="259045"/>
    <xdr:sp macro="" textlink="">
      <xdr:nvSpPr>
        <xdr:cNvPr id="655" name="テキスト ボックス 654"/>
        <xdr:cNvSpPr txBox="1"/>
      </xdr:nvSpPr>
      <xdr:spPr>
        <a:xfrm>
          <a:off x="14403017" y="1354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137993</xdr:rowOff>
    </xdr:from>
    <xdr:to>
      <xdr:col>85</xdr:col>
      <xdr:colOff>127000</xdr:colOff>
      <xdr:row>95</xdr:row>
      <xdr:rowOff>40869</xdr:rowOff>
    </xdr:to>
    <xdr:cxnSp macro="">
      <xdr:nvCxnSpPr>
        <xdr:cNvPr id="688" name="直線コネクタ 687"/>
        <xdr:cNvCxnSpPr/>
      </xdr:nvCxnSpPr>
      <xdr:spPr>
        <a:xfrm flipV="1">
          <a:off x="15481300" y="16254293"/>
          <a:ext cx="838200" cy="7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19321</xdr:rowOff>
    </xdr:from>
    <xdr:ext cx="534377" cy="259045"/>
    <xdr:sp macro="" textlink="">
      <xdr:nvSpPr>
        <xdr:cNvPr id="689" name="公債費平均値テキスト"/>
        <xdr:cNvSpPr txBox="1"/>
      </xdr:nvSpPr>
      <xdr:spPr>
        <a:xfrm>
          <a:off x="16370300" y="16478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40869</xdr:rowOff>
    </xdr:from>
    <xdr:to>
      <xdr:col>81</xdr:col>
      <xdr:colOff>50800</xdr:colOff>
      <xdr:row>95</xdr:row>
      <xdr:rowOff>90818</xdr:rowOff>
    </xdr:to>
    <xdr:cxnSp macro="">
      <xdr:nvCxnSpPr>
        <xdr:cNvPr id="691" name="直線コネクタ 690"/>
        <xdr:cNvCxnSpPr/>
      </xdr:nvCxnSpPr>
      <xdr:spPr>
        <a:xfrm flipV="1">
          <a:off x="14592300" y="16328619"/>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137934</xdr:rowOff>
    </xdr:from>
    <xdr:ext cx="534377" cy="259045"/>
    <xdr:sp macro="" textlink="">
      <xdr:nvSpPr>
        <xdr:cNvPr id="693" name="テキスト ボックス 692"/>
        <xdr:cNvSpPr txBox="1"/>
      </xdr:nvSpPr>
      <xdr:spPr>
        <a:xfrm>
          <a:off x="15214111" y="16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90818</xdr:rowOff>
    </xdr:from>
    <xdr:to>
      <xdr:col>76</xdr:col>
      <xdr:colOff>114300</xdr:colOff>
      <xdr:row>95</xdr:row>
      <xdr:rowOff>125253</xdr:rowOff>
    </xdr:to>
    <xdr:cxnSp macro="">
      <xdr:nvCxnSpPr>
        <xdr:cNvPr id="694" name="直線コネクタ 693"/>
        <xdr:cNvCxnSpPr/>
      </xdr:nvCxnSpPr>
      <xdr:spPr>
        <a:xfrm flipV="1">
          <a:off x="13703300" y="16378568"/>
          <a:ext cx="889000" cy="3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142377</xdr:rowOff>
    </xdr:from>
    <xdr:ext cx="534377" cy="259045"/>
    <xdr:sp macro="" textlink="">
      <xdr:nvSpPr>
        <xdr:cNvPr id="696" name="テキスト ボックス 695"/>
        <xdr:cNvSpPr txBox="1"/>
      </xdr:nvSpPr>
      <xdr:spPr>
        <a:xfrm>
          <a:off x="14325111" y="166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125253</xdr:rowOff>
    </xdr:from>
    <xdr:to>
      <xdr:col>71</xdr:col>
      <xdr:colOff>177800</xdr:colOff>
      <xdr:row>95</xdr:row>
      <xdr:rowOff>135531</xdr:rowOff>
    </xdr:to>
    <xdr:cxnSp macro="">
      <xdr:nvCxnSpPr>
        <xdr:cNvPr id="697" name="直線コネクタ 696"/>
        <xdr:cNvCxnSpPr/>
      </xdr:nvCxnSpPr>
      <xdr:spPr>
        <a:xfrm flipV="1">
          <a:off x="12814300" y="16413003"/>
          <a:ext cx="889000" cy="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13552</xdr:rowOff>
    </xdr:from>
    <xdr:ext cx="534377" cy="259045"/>
    <xdr:sp macro="" textlink="">
      <xdr:nvSpPr>
        <xdr:cNvPr id="699" name="テキスト ボックス 698"/>
        <xdr:cNvSpPr txBox="1"/>
      </xdr:nvSpPr>
      <xdr:spPr>
        <a:xfrm>
          <a:off x="13436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83915</xdr:rowOff>
    </xdr:from>
    <xdr:ext cx="534377" cy="259045"/>
    <xdr:sp macro="" textlink="">
      <xdr:nvSpPr>
        <xdr:cNvPr id="701" name="テキスト ボックス 700"/>
        <xdr:cNvSpPr txBox="1"/>
      </xdr:nvSpPr>
      <xdr:spPr>
        <a:xfrm>
          <a:off x="12547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87193</xdr:rowOff>
    </xdr:from>
    <xdr:to>
      <xdr:col>85</xdr:col>
      <xdr:colOff>177800</xdr:colOff>
      <xdr:row>95</xdr:row>
      <xdr:rowOff>17343</xdr:rowOff>
    </xdr:to>
    <xdr:sp macro="" textlink="">
      <xdr:nvSpPr>
        <xdr:cNvPr id="707" name="楕円 706"/>
        <xdr:cNvSpPr/>
      </xdr:nvSpPr>
      <xdr:spPr>
        <a:xfrm>
          <a:off x="16268700" y="162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110070</xdr:rowOff>
    </xdr:from>
    <xdr:ext cx="599010" cy="259045"/>
    <xdr:sp macro="" textlink="">
      <xdr:nvSpPr>
        <xdr:cNvPr id="708" name="公債費該当値テキスト"/>
        <xdr:cNvSpPr txBox="1"/>
      </xdr:nvSpPr>
      <xdr:spPr>
        <a:xfrm>
          <a:off x="16370300" y="1605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161519</xdr:rowOff>
    </xdr:from>
    <xdr:to>
      <xdr:col>81</xdr:col>
      <xdr:colOff>101600</xdr:colOff>
      <xdr:row>95</xdr:row>
      <xdr:rowOff>91669</xdr:rowOff>
    </xdr:to>
    <xdr:sp macro="" textlink="">
      <xdr:nvSpPr>
        <xdr:cNvPr id="709" name="楕円 708"/>
        <xdr:cNvSpPr/>
      </xdr:nvSpPr>
      <xdr:spPr>
        <a:xfrm>
          <a:off x="15430500" y="162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108196</xdr:rowOff>
    </xdr:from>
    <xdr:ext cx="534377" cy="259045"/>
    <xdr:sp macro="" textlink="">
      <xdr:nvSpPr>
        <xdr:cNvPr id="710" name="テキスト ボックス 709"/>
        <xdr:cNvSpPr txBox="1"/>
      </xdr:nvSpPr>
      <xdr:spPr>
        <a:xfrm>
          <a:off x="15214111" y="160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40018</xdr:rowOff>
    </xdr:from>
    <xdr:to>
      <xdr:col>76</xdr:col>
      <xdr:colOff>165100</xdr:colOff>
      <xdr:row>95</xdr:row>
      <xdr:rowOff>141618</xdr:rowOff>
    </xdr:to>
    <xdr:sp macro="" textlink="">
      <xdr:nvSpPr>
        <xdr:cNvPr id="711" name="楕円 710"/>
        <xdr:cNvSpPr/>
      </xdr:nvSpPr>
      <xdr:spPr>
        <a:xfrm>
          <a:off x="14541500" y="163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158145</xdr:rowOff>
    </xdr:from>
    <xdr:ext cx="534377" cy="259045"/>
    <xdr:sp macro="" textlink="">
      <xdr:nvSpPr>
        <xdr:cNvPr id="712" name="テキスト ボックス 711"/>
        <xdr:cNvSpPr txBox="1"/>
      </xdr:nvSpPr>
      <xdr:spPr>
        <a:xfrm>
          <a:off x="14325111" y="161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74453</xdr:rowOff>
    </xdr:from>
    <xdr:to>
      <xdr:col>72</xdr:col>
      <xdr:colOff>38100</xdr:colOff>
      <xdr:row>96</xdr:row>
      <xdr:rowOff>4603</xdr:rowOff>
    </xdr:to>
    <xdr:sp macro="" textlink="">
      <xdr:nvSpPr>
        <xdr:cNvPr id="713" name="楕円 712"/>
        <xdr:cNvSpPr/>
      </xdr:nvSpPr>
      <xdr:spPr>
        <a:xfrm>
          <a:off x="13652500" y="163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21130</xdr:rowOff>
    </xdr:from>
    <xdr:ext cx="534377" cy="259045"/>
    <xdr:sp macro="" textlink="">
      <xdr:nvSpPr>
        <xdr:cNvPr id="714" name="テキスト ボックス 713"/>
        <xdr:cNvSpPr txBox="1"/>
      </xdr:nvSpPr>
      <xdr:spPr>
        <a:xfrm>
          <a:off x="13436111" y="161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84731</xdr:rowOff>
    </xdr:from>
    <xdr:to>
      <xdr:col>67</xdr:col>
      <xdr:colOff>101600</xdr:colOff>
      <xdr:row>96</xdr:row>
      <xdr:rowOff>14881</xdr:rowOff>
    </xdr:to>
    <xdr:sp macro="" textlink="">
      <xdr:nvSpPr>
        <xdr:cNvPr id="715" name="楕円 714"/>
        <xdr:cNvSpPr/>
      </xdr:nvSpPr>
      <xdr:spPr>
        <a:xfrm>
          <a:off x="12763500" y="163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31408</xdr:rowOff>
    </xdr:from>
    <xdr:ext cx="534377" cy="259045"/>
    <xdr:sp macro="" textlink="">
      <xdr:nvSpPr>
        <xdr:cNvPr id="716" name="テキスト ボックス 715"/>
        <xdr:cNvSpPr txBox="1"/>
      </xdr:nvSpPr>
      <xdr:spPr>
        <a:xfrm>
          <a:off x="12547111" y="161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総務費</a:t>
          </a:r>
          <a:r>
            <a:rPr kumimoji="1" lang="ja-JP" altLang="en-US" sz="1100" baseline="0">
              <a:solidFill>
                <a:schemeClr val="dk1"/>
              </a:solidFill>
              <a:effectLst/>
              <a:latin typeface="+mn-lt"/>
              <a:ea typeface="+mn-ea"/>
              <a:cs typeface="+mn-cs"/>
            </a:rPr>
            <a:t>が人口一人当たり</a:t>
          </a:r>
          <a:r>
            <a:rPr kumimoji="1" lang="en-US" altLang="ja-JP" sz="1100" baseline="0">
              <a:solidFill>
                <a:schemeClr val="dk1"/>
              </a:solidFill>
              <a:effectLst/>
              <a:latin typeface="+mn-lt"/>
              <a:ea typeface="+mn-ea"/>
              <a:cs typeface="+mn-cs"/>
            </a:rPr>
            <a:t>338,842</a:t>
          </a:r>
          <a:r>
            <a:rPr kumimoji="1" lang="ja-JP" altLang="en-US" sz="1100" baseline="0">
              <a:solidFill>
                <a:schemeClr val="dk1"/>
              </a:solidFill>
              <a:effectLst/>
              <a:latin typeface="+mn-lt"/>
              <a:ea typeface="+mn-ea"/>
              <a:cs typeface="+mn-cs"/>
            </a:rPr>
            <a:t>円、</a:t>
          </a:r>
          <a:r>
            <a:rPr kumimoji="1" lang="ja-JP" altLang="ja-JP" sz="1100" baseline="0">
              <a:solidFill>
                <a:schemeClr val="dk1"/>
              </a:solidFill>
              <a:effectLst/>
              <a:latin typeface="+mn-lt"/>
              <a:ea typeface="+mn-ea"/>
              <a:cs typeface="+mn-cs"/>
            </a:rPr>
            <a:t>教育費が人口一人当たり</a:t>
          </a:r>
          <a:r>
            <a:rPr kumimoji="1" lang="en-US" altLang="ja-JP" sz="1100" baseline="0">
              <a:solidFill>
                <a:schemeClr val="dk1"/>
              </a:solidFill>
              <a:effectLst/>
              <a:latin typeface="+mn-lt"/>
              <a:ea typeface="+mn-ea"/>
              <a:cs typeface="+mn-cs"/>
            </a:rPr>
            <a:t>124,352</a:t>
          </a:r>
          <a:r>
            <a:rPr kumimoji="1" lang="ja-JP" altLang="ja-JP" sz="1100" baseline="0">
              <a:solidFill>
                <a:schemeClr val="dk1"/>
              </a:solidFill>
              <a:effectLst/>
              <a:latin typeface="+mn-lt"/>
              <a:ea typeface="+mn-ea"/>
              <a:cs typeface="+mn-cs"/>
            </a:rPr>
            <a:t>円、衛生費が人口一人当たり</a:t>
          </a:r>
          <a:r>
            <a:rPr kumimoji="1" lang="en-US" altLang="ja-JP" sz="1100" baseline="0">
              <a:solidFill>
                <a:schemeClr val="dk1"/>
              </a:solidFill>
              <a:effectLst/>
              <a:latin typeface="+mn-lt"/>
              <a:ea typeface="+mn-ea"/>
              <a:cs typeface="+mn-cs"/>
            </a:rPr>
            <a:t>177,664</a:t>
          </a:r>
          <a:r>
            <a:rPr kumimoji="1" lang="ja-JP" altLang="ja-JP" sz="1100" baseline="0">
              <a:solidFill>
                <a:schemeClr val="dk1"/>
              </a:solidFill>
              <a:effectLst/>
              <a:latin typeface="+mn-lt"/>
              <a:ea typeface="+mn-ea"/>
              <a:cs typeface="+mn-cs"/>
            </a:rPr>
            <a:t>円</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と類似団体の中で最も高くなっている。</a:t>
          </a:r>
          <a:r>
            <a:rPr kumimoji="1" lang="ja-JP" altLang="en-US" sz="1100" baseline="0">
              <a:solidFill>
                <a:schemeClr val="dk1"/>
              </a:solidFill>
              <a:effectLst/>
              <a:latin typeface="+mn-lt"/>
              <a:ea typeface="+mn-ea"/>
              <a:cs typeface="+mn-cs"/>
            </a:rPr>
            <a:t>総務費については、公共施設整備等基金の積み立てをしたため、積立金が増加しているのが主な要因である。次に、教育費</a:t>
          </a:r>
          <a:r>
            <a:rPr kumimoji="1" lang="ja-JP" altLang="ja-JP" sz="1100" baseline="0">
              <a:solidFill>
                <a:schemeClr val="dk1"/>
              </a:solidFill>
              <a:effectLst/>
              <a:latin typeface="+mn-lt"/>
              <a:ea typeface="+mn-ea"/>
              <a:cs typeface="+mn-cs"/>
            </a:rPr>
            <a:t>については、平成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年度より新たに市立高校として開校した三笠高等学校に係る経費が増大したほか、平成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年度より高校生レストラン</a:t>
          </a:r>
          <a:r>
            <a:rPr kumimoji="1" lang="ja-JP" altLang="en-US" sz="1100" baseline="0">
              <a:solidFill>
                <a:schemeClr val="dk1"/>
              </a:solidFill>
              <a:effectLst/>
              <a:latin typeface="+mn-lt"/>
              <a:ea typeface="+mn-ea"/>
              <a:cs typeface="+mn-cs"/>
            </a:rPr>
            <a:t>管理運営費</a:t>
          </a:r>
          <a:r>
            <a:rPr kumimoji="1" lang="ja-JP" altLang="ja-JP" sz="1100" baseline="0">
              <a:solidFill>
                <a:schemeClr val="dk1"/>
              </a:solidFill>
              <a:effectLst/>
              <a:latin typeface="+mn-lt"/>
              <a:ea typeface="+mn-ea"/>
              <a:cs typeface="+mn-cs"/>
            </a:rPr>
            <a:t>等が増大していることが要因である。</a:t>
          </a:r>
          <a:r>
            <a:rPr kumimoji="1" lang="ja-JP" altLang="en-US" sz="1100" baseline="0">
              <a:solidFill>
                <a:schemeClr val="dk1"/>
              </a:solidFill>
              <a:effectLst/>
              <a:latin typeface="+mn-lt"/>
              <a:ea typeface="+mn-ea"/>
              <a:cs typeface="+mn-cs"/>
            </a:rPr>
            <a:t>また、衛生費に</a:t>
          </a:r>
          <a:r>
            <a:rPr kumimoji="1" lang="ja-JP" altLang="ja-JP" sz="1100" baseline="0">
              <a:solidFill>
                <a:schemeClr val="dk1"/>
              </a:solidFill>
              <a:effectLst/>
              <a:latin typeface="+mn-lt"/>
              <a:ea typeface="+mn-ea"/>
              <a:cs typeface="+mn-cs"/>
            </a:rPr>
            <a:t>ついては、市立三笠総合病院の経営対策としての繰出金等が増大していることが主な要因である。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北海道三笠市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mn-lt"/>
              <a:ea typeface="+mn-ea"/>
              <a:cs typeface="+mn-cs"/>
            </a:rPr>
            <a:t>決算剰余金の積み立て等、一定額基金への積み立てを行ったことから前年と比べ増加することとなった。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北海道三笠市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前年度に比べ標準財政比が減少したものの同水準を維持しており、今後も一層の経費削減に努め適正な財政運営を推進する。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V2" sqref="V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11020839</v>
      </c>
      <c r="BO4" s="430"/>
      <c r="BP4" s="430"/>
      <c r="BQ4" s="430"/>
      <c r="BR4" s="430"/>
      <c r="BS4" s="430"/>
      <c r="BT4" s="430"/>
      <c r="BU4" s="431"/>
      <c r="BV4" s="429">
        <v>10795378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2.8</v>
      </c>
      <c r="CU4" s="436"/>
      <c r="CV4" s="436"/>
      <c r="CW4" s="436"/>
      <c r="CX4" s="436"/>
      <c r="CY4" s="436"/>
      <c r="CZ4" s="436"/>
      <c r="DA4" s="437"/>
      <c r="DB4" s="435">
        <v>3.3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10888861</v>
      </c>
      <c r="BO5" s="467"/>
      <c r="BP5" s="467"/>
      <c r="BQ5" s="467"/>
      <c r="BR5" s="467"/>
      <c r="BS5" s="467"/>
      <c r="BT5" s="467"/>
      <c r="BU5" s="468"/>
      <c r="BV5" s="466">
        <v>10626981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98.7</v>
      </c>
      <c r="CU5" s="464"/>
      <c r="CV5" s="464"/>
      <c r="CW5" s="464"/>
      <c r="CX5" s="464"/>
      <c r="CY5" s="464"/>
      <c r="CZ5" s="464"/>
      <c r="DA5" s="465"/>
      <c r="DB5" s="463">
        <v>93.7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131978</v>
      </c>
      <c r="BO6" s="467"/>
      <c r="BP6" s="467"/>
      <c r="BQ6" s="467"/>
      <c r="BR6" s="467"/>
      <c r="BS6" s="467"/>
      <c r="BT6" s="467"/>
      <c r="BU6" s="468"/>
      <c r="BV6" s="466">
        <v>168397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102.6</v>
      </c>
      <c r="CU6" s="504"/>
      <c r="CV6" s="504"/>
      <c r="CW6" s="504"/>
      <c r="CX6" s="504"/>
      <c r="CY6" s="504"/>
      <c r="CZ6" s="504"/>
      <c r="DA6" s="505"/>
      <c r="DB6" s="503">
        <v>97.5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3147</v>
      </c>
      <c r="BO7" s="467"/>
      <c r="BP7" s="467"/>
      <c r="BQ7" s="467"/>
      <c r="BR7" s="467"/>
      <c r="BS7" s="467"/>
      <c r="BT7" s="467"/>
      <c r="BU7" s="468"/>
      <c r="BV7" s="466">
        <v>13656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4678433</v>
      </c>
      <c r="CU7" s="467"/>
      <c r="CV7" s="467"/>
      <c r="CW7" s="467"/>
      <c r="CX7" s="467"/>
      <c r="CY7" s="467"/>
      <c r="CZ7" s="467"/>
      <c r="DA7" s="468"/>
      <c r="DB7" s="466">
        <v>4755444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128831</v>
      </c>
      <c r="BO8" s="467"/>
      <c r="BP8" s="467"/>
      <c r="BQ8" s="467"/>
      <c r="BR8" s="467"/>
      <c r="BS8" s="467"/>
      <c r="BT8" s="467"/>
      <c r="BU8" s="468"/>
      <c r="BV8" s="466">
        <v>154741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v>
      </c>
      <c r="CU8" s="507"/>
      <c r="CV8" s="507"/>
      <c r="CW8" s="507"/>
      <c r="CX8" s="507"/>
      <c r="CY8" s="507"/>
      <c r="CZ8" s="507"/>
      <c r="DA8" s="508"/>
      <c r="DB8" s="506">
        <v>0.19</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9076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-25910</v>
      </c>
      <c r="BO9" s="467"/>
      <c r="BP9" s="467"/>
      <c r="BQ9" s="467"/>
      <c r="BR9" s="467"/>
      <c r="BS9" s="467"/>
      <c r="BT9" s="467"/>
      <c r="BU9" s="468"/>
      <c r="BV9" s="466">
        <v>3930</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8.4</v>
      </c>
      <c r="CU9" s="464"/>
      <c r="CV9" s="464"/>
      <c r="CW9" s="464"/>
      <c r="CX9" s="464"/>
      <c r="CY9" s="464"/>
      <c r="CZ9" s="464"/>
      <c r="DA9" s="465"/>
      <c r="DB9" s="463">
        <v>8.5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10221</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554678</v>
      </c>
      <c r="BO10" s="467"/>
      <c r="BP10" s="467"/>
      <c r="BQ10" s="467"/>
      <c r="BR10" s="467"/>
      <c r="BS10" s="467"/>
      <c r="BT10" s="467"/>
      <c r="BU10" s="468"/>
      <c r="BV10" s="466">
        <v>938816</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109</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8562</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94</v>
      </c>
      <c r="AV12" s="499"/>
      <c r="AW12" s="499"/>
      <c r="AX12" s="499"/>
      <c r="AY12" s="500" t="s">
        <v>136</v>
      </c>
      <c r="AZ12" s="501"/>
      <c r="BA12" s="501"/>
      <c r="BB12" s="501"/>
      <c r="BC12" s="501"/>
      <c r="BD12" s="501"/>
      <c r="BE12" s="501"/>
      <c r="BF12" s="501"/>
      <c r="BG12" s="501"/>
      <c r="BH12" s="501"/>
      <c r="BI12" s="501"/>
      <c r="BJ12" s="501"/>
      <c r="BK12" s="501"/>
      <c r="BL12" s="501"/>
      <c r="BM12" s="502"/>
      <c r="BN12" s="466">
        <v>776116</v>
      </c>
      <c r="BO12" s="467"/>
      <c r="BP12" s="467"/>
      <c r="BQ12" s="467"/>
      <c r="BR12" s="467"/>
      <c r="BS12" s="467"/>
      <c r="BT12" s="467"/>
      <c r="BU12" s="468"/>
      <c r="BV12" s="466">
        <v>906204</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8541</v>
      </c>
      <c r="S13" s="548"/>
      <c r="T13" s="548"/>
      <c r="U13" s="548"/>
      <c r="V13" s="549"/>
      <c r="W13" s="482" t="s">
        <v>140</v>
      </c>
      <c r="X13" s="483"/>
      <c r="Y13" s="483"/>
      <c r="Z13" s="483"/>
      <c r="AA13" s="483"/>
      <c r="AB13" s="473"/>
      <c r="AC13" s="517">
        <v>310</v>
      </c>
      <c r="AD13" s="518"/>
      <c r="AE13" s="518"/>
      <c r="AF13" s="518"/>
      <c r="AG13" s="557"/>
      <c r="AH13" s="517">
        <v>332</v>
      </c>
      <c r="AI13" s="518"/>
      <c r="AJ13" s="518"/>
      <c r="AK13" s="518"/>
      <c r="AL13" s="519"/>
      <c r="AM13" s="495" t="s">
        <v>141</v>
      </c>
      <c r="AN13" s="496"/>
      <c r="AO13" s="496"/>
      <c r="AP13" s="496"/>
      <c r="AQ13" s="496"/>
      <c r="AR13" s="496"/>
      <c r="AS13" s="496"/>
      <c r="AT13" s="497"/>
      <c r="AU13" s="498" t="s">
        <v>121</v>
      </c>
      <c r="AV13" s="499"/>
      <c r="AW13" s="499"/>
      <c r="AX13" s="499"/>
      <c r="AY13" s="500" t="s">
        <v>142</v>
      </c>
      <c r="AZ13" s="501"/>
      <c r="BA13" s="501"/>
      <c r="BB13" s="501"/>
      <c r="BC13" s="501"/>
      <c r="BD13" s="501"/>
      <c r="BE13" s="501"/>
      <c r="BF13" s="501"/>
      <c r="BG13" s="501"/>
      <c r="BH13" s="501"/>
      <c r="BI13" s="501"/>
      <c r="BJ13" s="501"/>
      <c r="BK13" s="501"/>
      <c r="BL13" s="501"/>
      <c r="BM13" s="502"/>
      <c r="BN13" s="466">
        <v>-247348</v>
      </c>
      <c r="BO13" s="467"/>
      <c r="BP13" s="467"/>
      <c r="BQ13" s="467"/>
      <c r="BR13" s="467"/>
      <c r="BS13" s="467"/>
      <c r="BT13" s="467"/>
      <c r="BU13" s="468"/>
      <c r="BV13" s="466">
        <v>36542</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7.4</v>
      </c>
      <c r="CU13" s="464"/>
      <c r="CV13" s="464"/>
      <c r="CW13" s="464"/>
      <c r="CX13" s="464"/>
      <c r="CY13" s="464"/>
      <c r="CZ13" s="464"/>
      <c r="DA13" s="465"/>
      <c r="DB13" s="463">
        <v>6.5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8784</v>
      </c>
      <c r="S14" s="548"/>
      <c r="T14" s="548"/>
      <c r="U14" s="548"/>
      <c r="V14" s="549"/>
      <c r="W14" s="456"/>
      <c r="X14" s="457"/>
      <c r="Y14" s="457"/>
      <c r="Z14" s="457"/>
      <c r="AA14" s="457"/>
      <c r="AB14" s="446"/>
      <c r="AC14" s="550">
        <v>9.1</v>
      </c>
      <c r="AD14" s="551"/>
      <c r="AE14" s="551"/>
      <c r="AF14" s="551"/>
      <c r="AG14" s="552"/>
      <c r="AH14" s="550">
        <v>9.1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45.6</v>
      </c>
      <c r="CU14" s="562"/>
      <c r="CV14" s="562"/>
      <c r="CW14" s="562"/>
      <c r="CX14" s="562"/>
      <c r="CY14" s="562"/>
      <c r="CZ14" s="562"/>
      <c r="DA14" s="563"/>
      <c r="DB14" s="561">
        <v>64.5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8765</v>
      </c>
      <c r="S15" s="548"/>
      <c r="T15" s="548"/>
      <c r="U15" s="548"/>
      <c r="V15" s="549"/>
      <c r="W15" s="482" t="s">
        <v>146</v>
      </c>
      <c r="X15" s="483"/>
      <c r="Y15" s="483"/>
      <c r="Z15" s="483"/>
      <c r="AA15" s="483"/>
      <c r="AB15" s="473"/>
      <c r="AC15" s="517">
        <v>667</v>
      </c>
      <c r="AD15" s="518"/>
      <c r="AE15" s="518"/>
      <c r="AF15" s="518"/>
      <c r="AG15" s="557"/>
      <c r="AH15" s="517">
        <v>872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868034</v>
      </c>
      <c r="BO15" s="430"/>
      <c r="BP15" s="430"/>
      <c r="BQ15" s="430"/>
      <c r="BR15" s="430"/>
      <c r="BS15" s="430"/>
      <c r="BT15" s="430"/>
      <c r="BU15" s="431"/>
      <c r="BV15" s="429">
        <v>848869</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19.7</v>
      </c>
      <c r="AD16" s="551"/>
      <c r="AE16" s="551"/>
      <c r="AF16" s="551"/>
      <c r="AG16" s="552"/>
      <c r="AH16" s="550">
        <v>24</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4274737</v>
      </c>
      <c r="BO16" s="467"/>
      <c r="BP16" s="467"/>
      <c r="BQ16" s="467"/>
      <c r="BR16" s="467"/>
      <c r="BS16" s="467"/>
      <c r="BT16" s="467"/>
      <c r="BU16" s="468"/>
      <c r="BV16" s="466">
        <v>4337428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2413</v>
      </c>
      <c r="AD17" s="518"/>
      <c r="AE17" s="518"/>
      <c r="AF17" s="518"/>
      <c r="AG17" s="557"/>
      <c r="AH17" s="517">
        <v>2434</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1089106</v>
      </c>
      <c r="BO17" s="467"/>
      <c r="BP17" s="467"/>
      <c r="BQ17" s="467"/>
      <c r="BR17" s="467"/>
      <c r="BS17" s="467"/>
      <c r="BT17" s="467"/>
      <c r="BU17" s="468"/>
      <c r="BV17" s="466">
        <v>1064857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302.52</v>
      </c>
      <c r="M18" s="579"/>
      <c r="N18" s="579"/>
      <c r="O18" s="579"/>
      <c r="P18" s="579"/>
      <c r="Q18" s="579"/>
      <c r="R18" s="580"/>
      <c r="S18" s="580"/>
      <c r="T18" s="580"/>
      <c r="U18" s="580"/>
      <c r="V18" s="581"/>
      <c r="W18" s="484"/>
      <c r="X18" s="485"/>
      <c r="Y18" s="485"/>
      <c r="Z18" s="485"/>
      <c r="AA18" s="485"/>
      <c r="AB18" s="476"/>
      <c r="AC18" s="582">
        <v>71.2</v>
      </c>
      <c r="AD18" s="583"/>
      <c r="AE18" s="583"/>
      <c r="AF18" s="583"/>
      <c r="AG18" s="584"/>
      <c r="AH18" s="582">
        <v>66.900000000000006</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4730373</v>
      </c>
      <c r="BO18" s="467"/>
      <c r="BP18" s="467"/>
      <c r="BQ18" s="467"/>
      <c r="BR18" s="467"/>
      <c r="BS18" s="467"/>
      <c r="BT18" s="467"/>
      <c r="BU18" s="468"/>
      <c r="BV18" s="466">
        <v>4583804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30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8160504</v>
      </c>
      <c r="BO19" s="467"/>
      <c r="BP19" s="467"/>
      <c r="BQ19" s="467"/>
      <c r="BR19" s="467"/>
      <c r="BS19" s="467"/>
      <c r="BT19" s="467"/>
      <c r="BU19" s="468"/>
      <c r="BV19" s="466">
        <v>7402266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4254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10371799</v>
      </c>
      <c r="BO23" s="467"/>
      <c r="BP23" s="467"/>
      <c r="BQ23" s="467"/>
      <c r="BR23" s="467"/>
      <c r="BS23" s="467"/>
      <c r="BT23" s="467"/>
      <c r="BU23" s="468"/>
      <c r="BV23" s="466">
        <v>10279812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8300</v>
      </c>
      <c r="R24" s="518"/>
      <c r="S24" s="518"/>
      <c r="T24" s="518"/>
      <c r="U24" s="518"/>
      <c r="V24" s="557"/>
      <c r="W24" s="616"/>
      <c r="X24" s="604"/>
      <c r="Y24" s="605"/>
      <c r="Z24" s="516" t="s">
        <v>170</v>
      </c>
      <c r="AA24" s="496"/>
      <c r="AB24" s="496"/>
      <c r="AC24" s="496"/>
      <c r="AD24" s="496"/>
      <c r="AE24" s="496"/>
      <c r="AF24" s="496"/>
      <c r="AG24" s="497"/>
      <c r="AH24" s="517">
        <v>163</v>
      </c>
      <c r="AI24" s="518"/>
      <c r="AJ24" s="518"/>
      <c r="AK24" s="518"/>
      <c r="AL24" s="557"/>
      <c r="AM24" s="517">
        <v>468136</v>
      </c>
      <c r="AN24" s="518"/>
      <c r="AO24" s="518"/>
      <c r="AP24" s="518"/>
      <c r="AQ24" s="518"/>
      <c r="AR24" s="557"/>
      <c r="AS24" s="517">
        <v>2872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8296545</v>
      </c>
      <c r="BO24" s="467"/>
      <c r="BP24" s="467"/>
      <c r="BQ24" s="467"/>
      <c r="BR24" s="467"/>
      <c r="BS24" s="467"/>
      <c r="BT24" s="467"/>
      <c r="BU24" s="468"/>
      <c r="BV24" s="466">
        <v>8216304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6750</v>
      </c>
      <c r="R25" s="518"/>
      <c r="S25" s="518"/>
      <c r="T25" s="518"/>
      <c r="U25" s="518"/>
      <c r="V25" s="557"/>
      <c r="W25" s="616"/>
      <c r="X25" s="604"/>
      <c r="Y25" s="605"/>
      <c r="Z25" s="516" t="s">
        <v>173</v>
      </c>
      <c r="AA25" s="496"/>
      <c r="AB25" s="496"/>
      <c r="AC25" s="496"/>
      <c r="AD25" s="496"/>
      <c r="AE25" s="496"/>
      <c r="AF25" s="496"/>
      <c r="AG25" s="497"/>
      <c r="AH25" s="517">
        <v>32</v>
      </c>
      <c r="AI25" s="518"/>
      <c r="AJ25" s="518"/>
      <c r="AK25" s="518"/>
      <c r="AL25" s="557"/>
      <c r="AM25" s="517">
        <v>92576</v>
      </c>
      <c r="AN25" s="518"/>
      <c r="AO25" s="518"/>
      <c r="AP25" s="518"/>
      <c r="AQ25" s="518"/>
      <c r="AR25" s="557"/>
      <c r="AS25" s="517">
        <v>2893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1120415</v>
      </c>
      <c r="BO25" s="430"/>
      <c r="BP25" s="430"/>
      <c r="BQ25" s="430"/>
      <c r="BR25" s="430"/>
      <c r="BS25" s="430"/>
      <c r="BT25" s="430"/>
      <c r="BU25" s="431"/>
      <c r="BV25" s="429">
        <v>846786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5750</v>
      </c>
      <c r="R26" s="518"/>
      <c r="S26" s="518"/>
      <c r="T26" s="518"/>
      <c r="U26" s="518"/>
      <c r="V26" s="557"/>
      <c r="W26" s="616"/>
      <c r="X26" s="604"/>
      <c r="Y26" s="605"/>
      <c r="Z26" s="516" t="s">
        <v>176</v>
      </c>
      <c r="AA26" s="626"/>
      <c r="AB26" s="626"/>
      <c r="AC26" s="626"/>
      <c r="AD26" s="626"/>
      <c r="AE26" s="626"/>
      <c r="AF26" s="626"/>
      <c r="AG26" s="627"/>
      <c r="AH26" s="517" t="s">
        <v>177</v>
      </c>
      <c r="AI26" s="518"/>
      <c r="AJ26" s="518"/>
      <c r="AK26" s="518"/>
      <c r="AL26" s="557"/>
      <c r="AM26" s="517" t="s">
        <v>138</v>
      </c>
      <c r="AN26" s="518"/>
      <c r="AO26" s="518"/>
      <c r="AP26" s="518"/>
      <c r="AQ26" s="518"/>
      <c r="AR26" s="557"/>
      <c r="AS26" s="517" t="s">
        <v>177</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3400</v>
      </c>
      <c r="R27" s="518"/>
      <c r="S27" s="518"/>
      <c r="T27" s="518"/>
      <c r="U27" s="518"/>
      <c r="V27" s="557"/>
      <c r="W27" s="616"/>
      <c r="X27" s="604"/>
      <c r="Y27" s="605"/>
      <c r="Z27" s="516" t="s">
        <v>181</v>
      </c>
      <c r="AA27" s="496"/>
      <c r="AB27" s="496"/>
      <c r="AC27" s="496"/>
      <c r="AD27" s="496"/>
      <c r="AE27" s="496"/>
      <c r="AF27" s="496"/>
      <c r="AG27" s="497"/>
      <c r="AH27" s="517">
        <v>14</v>
      </c>
      <c r="AI27" s="518"/>
      <c r="AJ27" s="518"/>
      <c r="AK27" s="518"/>
      <c r="AL27" s="557"/>
      <c r="AM27" s="517">
        <v>47507</v>
      </c>
      <c r="AN27" s="518"/>
      <c r="AO27" s="518"/>
      <c r="AP27" s="518"/>
      <c r="AQ27" s="518"/>
      <c r="AR27" s="557"/>
      <c r="AS27" s="517">
        <v>3393</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62233</v>
      </c>
      <c r="BO27" s="640"/>
      <c r="BP27" s="640"/>
      <c r="BQ27" s="640"/>
      <c r="BR27" s="640"/>
      <c r="BS27" s="640"/>
      <c r="BT27" s="640"/>
      <c r="BU27" s="641"/>
      <c r="BV27" s="639">
        <v>62233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2950</v>
      </c>
      <c r="R28" s="518"/>
      <c r="S28" s="518"/>
      <c r="T28" s="518"/>
      <c r="U28" s="518"/>
      <c r="V28" s="557"/>
      <c r="W28" s="616"/>
      <c r="X28" s="604"/>
      <c r="Y28" s="605"/>
      <c r="Z28" s="516" t="s">
        <v>184</v>
      </c>
      <c r="AA28" s="496"/>
      <c r="AB28" s="496"/>
      <c r="AC28" s="496"/>
      <c r="AD28" s="496"/>
      <c r="AE28" s="496"/>
      <c r="AF28" s="496"/>
      <c r="AG28" s="497"/>
      <c r="AH28" s="517" t="s">
        <v>177</v>
      </c>
      <c r="AI28" s="518"/>
      <c r="AJ28" s="518"/>
      <c r="AK28" s="518"/>
      <c r="AL28" s="557"/>
      <c r="AM28" s="517" t="s">
        <v>177</v>
      </c>
      <c r="AN28" s="518"/>
      <c r="AO28" s="518"/>
      <c r="AP28" s="518"/>
      <c r="AQ28" s="518"/>
      <c r="AR28" s="557"/>
      <c r="AS28" s="517" t="s">
        <v>177</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752456</v>
      </c>
      <c r="BO28" s="430"/>
      <c r="BP28" s="430"/>
      <c r="BQ28" s="430"/>
      <c r="BR28" s="430"/>
      <c r="BS28" s="430"/>
      <c r="BT28" s="430"/>
      <c r="BU28" s="431"/>
      <c r="BV28" s="429">
        <v>973894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8</v>
      </c>
      <c r="M29" s="518"/>
      <c r="N29" s="518"/>
      <c r="O29" s="518"/>
      <c r="P29" s="557"/>
      <c r="Q29" s="517">
        <v>2700</v>
      </c>
      <c r="R29" s="518"/>
      <c r="S29" s="518"/>
      <c r="T29" s="518"/>
      <c r="U29" s="518"/>
      <c r="V29" s="557"/>
      <c r="W29" s="617"/>
      <c r="X29" s="618"/>
      <c r="Y29" s="619"/>
      <c r="Z29" s="516" t="s">
        <v>187</v>
      </c>
      <c r="AA29" s="496"/>
      <c r="AB29" s="496"/>
      <c r="AC29" s="496"/>
      <c r="AD29" s="496"/>
      <c r="AE29" s="496"/>
      <c r="AF29" s="496"/>
      <c r="AG29" s="497"/>
      <c r="AH29" s="517">
        <v>177</v>
      </c>
      <c r="AI29" s="518"/>
      <c r="AJ29" s="518"/>
      <c r="AK29" s="518"/>
      <c r="AL29" s="557"/>
      <c r="AM29" s="517">
        <v>515643</v>
      </c>
      <c r="AN29" s="518"/>
      <c r="AO29" s="518"/>
      <c r="AP29" s="518"/>
      <c r="AQ29" s="518"/>
      <c r="AR29" s="557"/>
      <c r="AS29" s="517">
        <v>2913</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223026</v>
      </c>
      <c r="BO29" s="467"/>
      <c r="BP29" s="467"/>
      <c r="BQ29" s="467"/>
      <c r="BR29" s="467"/>
      <c r="BS29" s="467"/>
      <c r="BT29" s="467"/>
      <c r="BU29" s="468"/>
      <c r="BV29" s="466">
        <v>183009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1501154</v>
      </c>
      <c r="BO30" s="640"/>
      <c r="BP30" s="640"/>
      <c r="BQ30" s="640"/>
      <c r="BR30" s="640"/>
      <c r="BS30" s="640"/>
      <c r="BT30" s="640"/>
      <c r="BU30" s="641"/>
      <c r="BV30" s="639">
        <v>598005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196</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空知教育センター組合</v>
      </c>
      <c r="BZ34" s="653"/>
      <c r="CA34" s="653"/>
      <c r="CB34" s="653"/>
      <c r="CC34" s="653"/>
      <c r="CD34" s="653"/>
      <c r="CE34" s="653"/>
      <c r="CF34" s="653"/>
      <c r="CG34" s="653"/>
      <c r="CH34" s="653"/>
      <c r="CI34" s="653"/>
      <c r="CJ34" s="653"/>
      <c r="CK34" s="653"/>
      <c r="CL34" s="653"/>
      <c r="CM34" s="653"/>
      <c r="CN34" s="213"/>
      <c r="CO34" s="652">
        <f>IF(CQ34="","",MAX(C34:D43,U34:V43,AM34:AN43,BE34:BF43,BW34:BX43)+1)</f>
        <v>12</v>
      </c>
      <c r="CP34" s="652"/>
      <c r="CQ34" s="653" t="str">
        <f>IF('各会計、関係団体の財政状況及び健全化判断比率'!BS7="","",'各会計、関係団体の財政状況及び健全化判断比率'!BS7)</f>
        <v>三笠振興開発株式会社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育英特別会計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市立三笠総合病院事業会計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南空知ふるさと市町村圏組合</v>
      </c>
      <c r="BZ35" s="653"/>
      <c r="CA35" s="653"/>
      <c r="CB35" s="653"/>
      <c r="CC35" s="653"/>
      <c r="CD35" s="653"/>
      <c r="CE35" s="653"/>
      <c r="CF35" s="653"/>
      <c r="CG35" s="653"/>
      <c r="CH35" s="653"/>
      <c r="CI35" s="653"/>
      <c r="CJ35" s="653"/>
      <c r="CK35" s="653"/>
      <c r="CL35" s="653"/>
      <c r="CM35" s="653"/>
      <c r="CN35" s="213"/>
      <c r="CO35" s="652">
        <f t="shared" ref="CO35:CO43" si="3">IF(CQ35="","",CO34+1)</f>
        <v>13</v>
      </c>
      <c r="CP35" s="652"/>
      <c r="CQ35" s="653" t="str">
        <f>IF('各会計、関係団体の財政状況及び健全化判断比率'!BS8="","",'各会計、関係団体の財政状況及び健全化判断比率'!BS8)</f>
        <v>株式会社三笠振興公社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8</v>
      </c>
      <c r="AN36" s="652"/>
      <c r="AO36" s="653" t="str">
        <f>IF('各会計、関係団体の財政状況及び健全化判断比率'!B33="","",'各会計、関係団体の財政状況及び健全化判断比率'!B33)</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桂沢水道企業団</v>
      </c>
      <c r="BZ36" s="653"/>
      <c r="CA36" s="653"/>
      <c r="CB36" s="653"/>
      <c r="CC36" s="653"/>
      <c r="CD36" s="653"/>
      <c r="CE36" s="653"/>
      <c r="CF36" s="653"/>
      <c r="CG36" s="653"/>
      <c r="CH36" s="653"/>
      <c r="CI36" s="653"/>
      <c r="CJ36" s="653"/>
      <c r="CK36" s="653"/>
      <c r="CL36" s="653"/>
      <c r="CM36" s="653"/>
      <c r="CN36" s="213"/>
      <c r="CO36" s="652">
        <f t="shared" si="3"/>
        <v>14</v>
      </c>
      <c r="CP36" s="652"/>
      <c r="CQ36" s="653" t="str">
        <f>IF('各会計、関係団体の財政状況及び健全化判断比率'!BS9="","",'各会計、関係団体の財政状況及び健全化判断比率'!BS9)</f>
        <v>三笠市土地開発公社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KjxlecmXuMNrklGstzrtQKWxipWVbXk7u7v3N3fYOWzvh/MhO4PSefK3kF5yDKfNMoJN3+u/uLYdMROwcCtkQ==" saltValue="AWwyTRV6jrJ3PypAkObq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2" t="s">
        <v>574</v>
      </c>
      <c r="D34" s="1242"/>
      <c r="E34" s="1243"/>
      <c r="F34" s="32">
        <v>2.9</v>
      </c>
      <c r="G34" s="33">
        <v>3.49</v>
      </c>
      <c r="H34" s="33">
        <v>3.19</v>
      </c>
      <c r="I34" s="33">
        <v>3.3</v>
      </c>
      <c r="J34" s="34">
        <v>3.78</v>
      </c>
      <c r="K34" s="22"/>
      <c r="L34" s="22"/>
      <c r="M34" s="22"/>
      <c r="N34" s="22"/>
      <c r="O34" s="22"/>
      <c r="P34" s="22"/>
    </row>
    <row r="35" spans="1:16" ht="39" customHeight="1" x14ac:dyDescent="0.15">
      <c r="A35" s="22"/>
      <c r="B35" s="35"/>
      <c r="C35" s="1236" t="s">
        <v>575</v>
      </c>
      <c r="D35" s="1237"/>
      <c r="E35" s="1238"/>
      <c r="F35" s="36">
        <v>2.89</v>
      </c>
      <c r="G35" s="37">
        <v>2.4300000000000002</v>
      </c>
      <c r="H35" s="37">
        <v>3.15</v>
      </c>
      <c r="I35" s="37">
        <v>3.25</v>
      </c>
      <c r="J35" s="38">
        <v>2.75</v>
      </c>
      <c r="K35" s="22"/>
      <c r="L35" s="22"/>
      <c r="M35" s="22"/>
      <c r="N35" s="22"/>
      <c r="O35" s="22"/>
      <c r="P35" s="22"/>
    </row>
    <row r="36" spans="1:16" ht="39" customHeight="1" x14ac:dyDescent="0.15">
      <c r="A36" s="22"/>
      <c r="B36" s="35"/>
      <c r="C36" s="1236" t="s">
        <v>576</v>
      </c>
      <c r="D36" s="1237"/>
      <c r="E36" s="1238"/>
      <c r="F36" s="36">
        <v>1.91</v>
      </c>
      <c r="G36" s="37">
        <v>2.12</v>
      </c>
      <c r="H36" s="37">
        <v>2.0299999999999998</v>
      </c>
      <c r="I36" s="37">
        <v>3.2</v>
      </c>
      <c r="J36" s="38">
        <v>2.04</v>
      </c>
      <c r="K36" s="22"/>
      <c r="L36" s="22"/>
      <c r="M36" s="22"/>
      <c r="N36" s="22"/>
      <c r="O36" s="22"/>
      <c r="P36" s="22"/>
    </row>
    <row r="37" spans="1:16" ht="39" customHeight="1" x14ac:dyDescent="0.15">
      <c r="A37" s="22"/>
      <c r="B37" s="35"/>
      <c r="C37" s="1236" t="s">
        <v>577</v>
      </c>
      <c r="D37" s="1237"/>
      <c r="E37" s="1238"/>
      <c r="F37" s="36">
        <v>5.23</v>
      </c>
      <c r="G37" s="37">
        <v>3.98</v>
      </c>
      <c r="H37" s="37">
        <v>2.59</v>
      </c>
      <c r="I37" s="37">
        <v>1.94</v>
      </c>
      <c r="J37" s="38">
        <v>1.25</v>
      </c>
      <c r="K37" s="22"/>
      <c r="L37" s="22"/>
      <c r="M37" s="22"/>
      <c r="N37" s="22"/>
      <c r="O37" s="22"/>
      <c r="P37" s="22"/>
    </row>
    <row r="38" spans="1:16" ht="39" customHeight="1" x14ac:dyDescent="0.15">
      <c r="A38" s="22"/>
      <c r="B38" s="35"/>
      <c r="C38" s="1236" t="s">
        <v>578</v>
      </c>
      <c r="D38" s="1237"/>
      <c r="E38" s="1238"/>
      <c r="F38" s="36">
        <v>0.98</v>
      </c>
      <c r="G38" s="37">
        <v>1.47</v>
      </c>
      <c r="H38" s="37">
        <v>0.99</v>
      </c>
      <c r="I38" s="37">
        <v>0.99</v>
      </c>
      <c r="J38" s="38">
        <v>1.0900000000000001</v>
      </c>
      <c r="K38" s="22"/>
      <c r="L38" s="22"/>
      <c r="M38" s="22"/>
      <c r="N38" s="22"/>
      <c r="O38" s="22"/>
      <c r="P38" s="22"/>
    </row>
    <row r="39" spans="1:16" ht="39" customHeight="1" x14ac:dyDescent="0.15">
      <c r="A39" s="22"/>
      <c r="B39" s="35"/>
      <c r="C39" s="1236" t="s">
        <v>579</v>
      </c>
      <c r="D39" s="1237"/>
      <c r="E39" s="1238"/>
      <c r="F39" s="36">
        <v>0.03</v>
      </c>
      <c r="G39" s="37">
        <v>1.81</v>
      </c>
      <c r="H39" s="37">
        <v>2.38</v>
      </c>
      <c r="I39" s="37">
        <v>0.02</v>
      </c>
      <c r="J39" s="38">
        <v>0.03</v>
      </c>
      <c r="K39" s="22"/>
      <c r="L39" s="22"/>
      <c r="M39" s="22"/>
      <c r="N39" s="22"/>
      <c r="O39" s="22"/>
      <c r="P39" s="22"/>
    </row>
    <row r="40" spans="1:16" ht="39" customHeight="1" x14ac:dyDescent="0.15">
      <c r="A40" s="22"/>
      <c r="B40" s="35"/>
      <c r="C40" s="1236" t="s">
        <v>580</v>
      </c>
      <c r="D40" s="1237"/>
      <c r="E40" s="1238"/>
      <c r="F40" s="36">
        <v>0.03</v>
      </c>
      <c r="G40" s="37">
        <v>0.03</v>
      </c>
      <c r="H40" s="37">
        <v>0.02</v>
      </c>
      <c r="I40" s="37">
        <v>0.03</v>
      </c>
      <c r="J40" s="38">
        <v>0.02</v>
      </c>
      <c r="K40" s="22"/>
      <c r="L40" s="22"/>
      <c r="M40" s="22"/>
      <c r="N40" s="22"/>
      <c r="O40" s="22"/>
      <c r="P40" s="22"/>
    </row>
    <row r="41" spans="1:16" ht="39" customHeight="1" x14ac:dyDescent="0.15">
      <c r="A41" s="22"/>
      <c r="B41" s="35"/>
      <c r="C41" s="1236" t="s">
        <v>581</v>
      </c>
      <c r="D41" s="1237"/>
      <c r="E41" s="1238"/>
      <c r="F41" s="36">
        <v>0</v>
      </c>
      <c r="G41" s="37">
        <v>0</v>
      </c>
      <c r="H41" s="37">
        <v>0</v>
      </c>
      <c r="I41" s="37">
        <v>0</v>
      </c>
      <c r="J41" s="38">
        <v>0</v>
      </c>
      <c r="K41" s="22"/>
      <c r="L41" s="22"/>
      <c r="M41" s="22"/>
      <c r="N41" s="22"/>
      <c r="O41" s="22"/>
      <c r="P41" s="22"/>
    </row>
    <row r="42" spans="1:16" ht="39" customHeight="1" x14ac:dyDescent="0.15">
      <c r="A42" s="22"/>
      <c r="B42" s="39"/>
      <c r="C42" s="1236" t="s">
        <v>582</v>
      </c>
      <c r="D42" s="1237"/>
      <c r="E42" s="1238"/>
      <c r="F42" s="36" t="s">
        <v>526</v>
      </c>
      <c r="G42" s="37" t="s">
        <v>526</v>
      </c>
      <c r="H42" s="37" t="s">
        <v>526</v>
      </c>
      <c r="I42" s="37" t="s">
        <v>526</v>
      </c>
      <c r="J42" s="38" t="s">
        <v>526</v>
      </c>
      <c r="K42" s="22"/>
      <c r="L42" s="22"/>
      <c r="M42" s="22"/>
      <c r="N42" s="22"/>
      <c r="O42" s="22"/>
      <c r="P42" s="22"/>
    </row>
    <row r="43" spans="1:16" ht="39" customHeight="1" thickBot="1" x14ac:dyDescent="0.2">
      <c r="A43" s="22"/>
      <c r="B43" s="40"/>
      <c r="C43" s="1239" t="s">
        <v>583</v>
      </c>
      <c r="D43" s="1240"/>
      <c r="E43" s="1241"/>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59rNJQzeS8Hods5KxwQ1If2yy5X1imYOBXjtfy70dflzdl+hXUEqlWaXULe9wZpXNm0MvPdxynNuce8p6YkPg==" saltValue="hnRola9iu8WZTtgFWE0c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46"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44" t="s">
        <v>11</v>
      </c>
      <c r="C45" s="1245"/>
      <c r="D45" s="58"/>
      <c r="E45" s="1250" t="s">
        <v>12</v>
      </c>
      <c r="F45" s="1250"/>
      <c r="G45" s="1250"/>
      <c r="H45" s="1250"/>
      <c r="I45" s="1250"/>
      <c r="J45" s="1251"/>
      <c r="K45" s="59">
        <v>757</v>
      </c>
      <c r="L45" s="60">
        <v>748</v>
      </c>
      <c r="M45" s="60">
        <v>769</v>
      </c>
      <c r="N45" s="60">
        <v>809</v>
      </c>
      <c r="O45" s="61">
        <v>872</v>
      </c>
      <c r="P45" s="48"/>
      <c r="Q45" s="48"/>
      <c r="R45" s="48"/>
      <c r="S45" s="48"/>
      <c r="T45" s="48"/>
      <c r="U45" s="48"/>
    </row>
    <row r="46" spans="1:21" ht="30.75" customHeight="1" x14ac:dyDescent="0.15">
      <c r="A46" s="48"/>
      <c r="B46" s="1246"/>
      <c r="C46" s="1247"/>
      <c r="D46" s="62"/>
      <c r="E46" s="1252" t="s">
        <v>13</v>
      </c>
      <c r="F46" s="1252"/>
      <c r="G46" s="1252"/>
      <c r="H46" s="1252"/>
      <c r="I46" s="1252"/>
      <c r="J46" s="1253"/>
      <c r="K46" s="63" t="s">
        <v>526</v>
      </c>
      <c r="L46" s="64" t="s">
        <v>526</v>
      </c>
      <c r="M46" s="64" t="s">
        <v>526</v>
      </c>
      <c r="N46" s="64" t="s">
        <v>526</v>
      </c>
      <c r="O46" s="65" t="s">
        <v>526</v>
      </c>
      <c r="P46" s="48"/>
      <c r="Q46" s="48"/>
      <c r="R46" s="48"/>
      <c r="S46" s="48"/>
      <c r="T46" s="48"/>
      <c r="U46" s="48"/>
    </row>
    <row r="47" spans="1:21" ht="30.75" customHeight="1" x14ac:dyDescent="0.15">
      <c r="A47" s="48"/>
      <c r="B47" s="1246"/>
      <c r="C47" s="1247"/>
      <c r="D47" s="62"/>
      <c r="E47" s="1252" t="s">
        <v>14</v>
      </c>
      <c r="F47" s="1252"/>
      <c r="G47" s="1252"/>
      <c r="H47" s="1252"/>
      <c r="I47" s="1252"/>
      <c r="J47" s="1253"/>
      <c r="K47" s="63" t="s">
        <v>526</v>
      </c>
      <c r="L47" s="64" t="s">
        <v>526</v>
      </c>
      <c r="M47" s="64" t="s">
        <v>526</v>
      </c>
      <c r="N47" s="64" t="s">
        <v>526</v>
      </c>
      <c r="O47" s="65" t="s">
        <v>526</v>
      </c>
      <c r="P47" s="48"/>
      <c r="Q47" s="48"/>
      <c r="R47" s="48"/>
      <c r="S47" s="48"/>
      <c r="T47" s="48"/>
      <c r="U47" s="48"/>
    </row>
    <row r="48" spans="1:21" ht="30.75" customHeight="1" x14ac:dyDescent="0.15">
      <c r="A48" s="48"/>
      <c r="B48" s="1246"/>
      <c r="C48" s="1247"/>
      <c r="D48" s="62"/>
      <c r="E48" s="1252" t="s">
        <v>15</v>
      </c>
      <c r="F48" s="1252"/>
      <c r="G48" s="1252"/>
      <c r="H48" s="1252"/>
      <c r="I48" s="1252"/>
      <c r="J48" s="1253"/>
      <c r="K48" s="63">
        <v>358</v>
      </c>
      <c r="L48" s="64">
        <v>328</v>
      </c>
      <c r="M48" s="64">
        <v>355</v>
      </c>
      <c r="N48" s="64">
        <v>324</v>
      </c>
      <c r="O48" s="65">
        <v>339</v>
      </c>
      <c r="P48" s="48"/>
      <c r="Q48" s="48"/>
      <c r="R48" s="48"/>
      <c r="S48" s="48"/>
      <c r="T48" s="48"/>
      <c r="U48" s="48"/>
    </row>
    <row r="49" spans="1:21" ht="30.75" customHeight="1" x14ac:dyDescent="0.15">
      <c r="A49" s="48"/>
      <c r="B49" s="1246"/>
      <c r="C49" s="1247"/>
      <c r="D49" s="62"/>
      <c r="E49" s="1252" t="s">
        <v>16</v>
      </c>
      <c r="F49" s="1252"/>
      <c r="G49" s="1252"/>
      <c r="H49" s="1252"/>
      <c r="I49" s="1252"/>
      <c r="J49" s="1253"/>
      <c r="K49" s="63" t="s">
        <v>526</v>
      </c>
      <c r="L49" s="64" t="s">
        <v>526</v>
      </c>
      <c r="M49" s="64" t="s">
        <v>526</v>
      </c>
      <c r="N49" s="64" t="s">
        <v>526</v>
      </c>
      <c r="O49" s="65" t="s">
        <v>526</v>
      </c>
      <c r="P49" s="48"/>
      <c r="Q49" s="48"/>
      <c r="R49" s="48"/>
      <c r="S49" s="48"/>
      <c r="T49" s="48"/>
      <c r="U49" s="48"/>
    </row>
    <row r="50" spans="1:21" ht="30.75" customHeight="1" x14ac:dyDescent="0.15">
      <c r="A50" s="48"/>
      <c r="B50" s="1246"/>
      <c r="C50" s="1247"/>
      <c r="D50" s="62"/>
      <c r="E50" s="1252" t="s">
        <v>17</v>
      </c>
      <c r="F50" s="1252"/>
      <c r="G50" s="1252"/>
      <c r="H50" s="1252"/>
      <c r="I50" s="1252"/>
      <c r="J50" s="1253"/>
      <c r="K50" s="63">
        <v>5</v>
      </c>
      <c r="L50" s="64">
        <v>5</v>
      </c>
      <c r="M50" s="64">
        <v>4</v>
      </c>
      <c r="N50" s="64">
        <v>4</v>
      </c>
      <c r="O50" s="65">
        <v>4</v>
      </c>
      <c r="P50" s="48"/>
      <c r="Q50" s="48"/>
      <c r="R50" s="48"/>
      <c r="S50" s="48"/>
      <c r="T50" s="48"/>
      <c r="U50" s="48"/>
    </row>
    <row r="51" spans="1:21" ht="30.75" customHeight="1" x14ac:dyDescent="0.15">
      <c r="A51" s="48"/>
      <c r="B51" s="1248"/>
      <c r="C51" s="1249"/>
      <c r="D51" s="66"/>
      <c r="E51" s="1252" t="s">
        <v>18</v>
      </c>
      <c r="F51" s="1252"/>
      <c r="G51" s="1252"/>
      <c r="H51" s="1252"/>
      <c r="I51" s="1252"/>
      <c r="J51" s="1253"/>
      <c r="K51" s="63">
        <v>1</v>
      </c>
      <c r="L51" s="64">
        <v>0</v>
      </c>
      <c r="M51" s="64">
        <v>0</v>
      </c>
      <c r="N51" s="64">
        <v>0</v>
      </c>
      <c r="O51" s="65">
        <v>0</v>
      </c>
      <c r="P51" s="48"/>
      <c r="Q51" s="48"/>
      <c r="R51" s="48"/>
      <c r="S51" s="48"/>
      <c r="T51" s="48"/>
      <c r="U51" s="48"/>
    </row>
    <row r="52" spans="1:21" ht="30.75" customHeight="1" x14ac:dyDescent="0.15">
      <c r="A52" s="48"/>
      <c r="B52" s="1254" t="s">
        <v>19</v>
      </c>
      <c r="C52" s="1255"/>
      <c r="D52" s="66"/>
      <c r="E52" s="1252" t="s">
        <v>20</v>
      </c>
      <c r="F52" s="1252"/>
      <c r="G52" s="1252"/>
      <c r="H52" s="1252"/>
      <c r="I52" s="1252"/>
      <c r="J52" s="1253"/>
      <c r="K52" s="63">
        <v>862</v>
      </c>
      <c r="L52" s="64">
        <v>839</v>
      </c>
      <c r="M52" s="64">
        <v>842</v>
      </c>
      <c r="N52" s="64">
        <v>858</v>
      </c>
      <c r="O52" s="65">
        <v>883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259</v>
      </c>
      <c r="L53" s="69">
        <v>242</v>
      </c>
      <c r="M53" s="69">
        <v>286</v>
      </c>
      <c r="N53" s="69">
        <v>279</v>
      </c>
      <c r="O53" s="70">
        <v>332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60" t="s">
        <v>25</v>
      </c>
      <c r="C57" s="1261"/>
      <c r="D57" s="1264" t="s">
        <v>26</v>
      </c>
      <c r="E57" s="1265"/>
      <c r="F57" s="1265"/>
      <c r="G57" s="1265"/>
      <c r="H57" s="1265"/>
      <c r="I57" s="1265"/>
      <c r="J57" s="1266"/>
      <c r="K57" s="82" t="s">
        <v>526</v>
      </c>
      <c r="L57" s="83" t="s">
        <v>526</v>
      </c>
      <c r="M57" s="83" t="s">
        <v>526</v>
      </c>
      <c r="N57" s="83" t="s">
        <v>526</v>
      </c>
      <c r="O57" s="84" t="s">
        <v>526</v>
      </c>
    </row>
    <row r="58" spans="1:21" ht="31.5" customHeight="1" thickBot="1" x14ac:dyDescent="0.2">
      <c r="B58" s="1262"/>
      <c r="C58" s="1263"/>
      <c r="D58" s="1267" t="s">
        <v>27</v>
      </c>
      <c r="E58" s="1268"/>
      <c r="F58" s="1268"/>
      <c r="G58" s="1268"/>
      <c r="H58" s="1268"/>
      <c r="I58" s="1268"/>
      <c r="J58" s="1269"/>
      <c r="K58" s="85" t="s">
        <v>526</v>
      </c>
      <c r="L58" s="86" t="s">
        <v>526</v>
      </c>
      <c r="M58" s="86" t="s">
        <v>526</v>
      </c>
      <c r="N58" s="86" t="s">
        <v>526</v>
      </c>
      <c r="O58" s="87" t="s">
        <v>526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nLw8DCMgnqLn5RNmkqju6V2N+G+aV6Uj6sVPI0oJw/WuEtDr9NM7yO60VTku6VxgQ2g7t/2sDavAiplVsb6Kw==" saltValue="uoqQaxXVPOkDtLalO6SL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28" zoomScaleSheetLayoutView="100" workbookViewId="0">
      <selection activeCell="S49" sqref="S4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568</v>
      </c>
      <c r="J40" s="99" t="s">
        <v>569</v>
      </c>
      <c r="K40" s="99" t="s">
        <v>570</v>
      </c>
      <c r="L40" s="99" t="s">
        <v>571</v>
      </c>
      <c r="M40" s="100" t="s">
        <v>572</v>
      </c>
    </row>
    <row r="41" spans="2:13" ht="27.75" customHeight="1" x14ac:dyDescent="0.15">
      <c r="B41" s="1270" t="s">
        <v>30</v>
      </c>
      <c r="C41" s="1271"/>
      <c r="D41" s="101"/>
      <c r="E41" s="1276" t="s">
        <v>31</v>
      </c>
      <c r="F41" s="1276"/>
      <c r="G41" s="1276"/>
      <c r="H41" s="1277"/>
      <c r="I41" s="102">
        <v>8891</v>
      </c>
      <c r="J41" s="103">
        <v>9453</v>
      </c>
      <c r="K41" s="103">
        <v>9842</v>
      </c>
      <c r="L41" s="103">
        <v>10294</v>
      </c>
      <c r="M41" s="104">
        <v>10372</v>
      </c>
    </row>
    <row r="42" spans="2:13" ht="27.75" customHeight="1" x14ac:dyDescent="0.15">
      <c r="B42" s="1272"/>
      <c r="C42" s="1273"/>
      <c r="D42" s="105"/>
      <c r="E42" s="1278" t="s">
        <v>32</v>
      </c>
      <c r="F42" s="1278"/>
      <c r="G42" s="1278"/>
      <c r="H42" s="1279"/>
      <c r="I42" s="106">
        <v>21</v>
      </c>
      <c r="J42" s="107">
        <v>16</v>
      </c>
      <c r="K42" s="107">
        <v>12</v>
      </c>
      <c r="L42" s="107">
        <v>8</v>
      </c>
      <c r="M42" s="108">
        <v>4</v>
      </c>
    </row>
    <row r="43" spans="2:13" ht="27.75" customHeight="1" x14ac:dyDescent="0.15">
      <c r="B43" s="1272"/>
      <c r="C43" s="1273"/>
      <c r="D43" s="105"/>
      <c r="E43" s="1278" t="s">
        <v>33</v>
      </c>
      <c r="F43" s="1278"/>
      <c r="G43" s="1278"/>
      <c r="H43" s="1279"/>
      <c r="I43" s="106">
        <v>2280</v>
      </c>
      <c r="J43" s="107">
        <v>2075</v>
      </c>
      <c r="K43" s="107">
        <v>2187</v>
      </c>
      <c r="L43" s="107">
        <v>2263</v>
      </c>
      <c r="M43" s="108">
        <v>2459</v>
      </c>
    </row>
    <row r="44" spans="2:13" ht="27.75" customHeight="1" x14ac:dyDescent="0.15">
      <c r="B44" s="1272"/>
      <c r="C44" s="1273"/>
      <c r="D44" s="105"/>
      <c r="E44" s="1278" t="s">
        <v>34</v>
      </c>
      <c r="F44" s="1278"/>
      <c r="G44" s="1278"/>
      <c r="H44" s="1279"/>
      <c r="I44" s="106" t="s">
        <v>526</v>
      </c>
      <c r="J44" s="107" t="s">
        <v>526</v>
      </c>
      <c r="K44" s="107" t="s">
        <v>526</v>
      </c>
      <c r="L44" s="107" t="s">
        <v>526</v>
      </c>
      <c r="M44" s="108" t="s">
        <v>526</v>
      </c>
    </row>
    <row r="45" spans="2:13" ht="27.75" customHeight="1" x14ac:dyDescent="0.15">
      <c r="B45" s="1272"/>
      <c r="C45" s="1273"/>
      <c r="D45" s="105"/>
      <c r="E45" s="1278" t="s">
        <v>35</v>
      </c>
      <c r="F45" s="1278"/>
      <c r="G45" s="1278"/>
      <c r="H45" s="1279"/>
      <c r="I45" s="106">
        <v>1457</v>
      </c>
      <c r="J45" s="107">
        <v>1340</v>
      </c>
      <c r="K45" s="107">
        <v>1341</v>
      </c>
      <c r="L45" s="107">
        <v>1270</v>
      </c>
      <c r="M45" s="108">
        <v>1230</v>
      </c>
    </row>
    <row r="46" spans="2:13" ht="27.75" customHeight="1" x14ac:dyDescent="0.15">
      <c r="B46" s="1272"/>
      <c r="C46" s="1273"/>
      <c r="D46" s="109"/>
      <c r="E46" s="1278" t="s">
        <v>36</v>
      </c>
      <c r="F46" s="1278"/>
      <c r="G46" s="1278"/>
      <c r="H46" s="1279"/>
      <c r="I46" s="106">
        <v>128</v>
      </c>
      <c r="J46" s="107">
        <v>122</v>
      </c>
      <c r="K46" s="107">
        <v>116</v>
      </c>
      <c r="L46" s="107">
        <v>70</v>
      </c>
      <c r="M46" s="108">
        <v>104</v>
      </c>
    </row>
    <row r="47" spans="2:13" ht="27.75" customHeight="1" x14ac:dyDescent="0.15">
      <c r="B47" s="1272"/>
      <c r="C47" s="1273"/>
      <c r="D47" s="110"/>
      <c r="E47" s="1280" t="s">
        <v>37</v>
      </c>
      <c r="F47" s="1281"/>
      <c r="G47" s="1281"/>
      <c r="H47" s="1282"/>
      <c r="I47" s="106" t="s">
        <v>526</v>
      </c>
      <c r="J47" s="107" t="s">
        <v>526</v>
      </c>
      <c r="K47" s="107" t="s">
        <v>526</v>
      </c>
      <c r="L47" s="107" t="s">
        <v>526</v>
      </c>
      <c r="M47" s="108" t="s">
        <v>526</v>
      </c>
    </row>
    <row r="48" spans="2:13" ht="27.75" customHeight="1" x14ac:dyDescent="0.15">
      <c r="B48" s="1272"/>
      <c r="C48" s="1273"/>
      <c r="D48" s="105"/>
      <c r="E48" s="1278" t="s">
        <v>38</v>
      </c>
      <c r="F48" s="1278"/>
      <c r="G48" s="1278"/>
      <c r="H48" s="1279"/>
      <c r="I48" s="106" t="s">
        <v>526</v>
      </c>
      <c r="J48" s="107" t="s">
        <v>526</v>
      </c>
      <c r="K48" s="107" t="s">
        <v>526</v>
      </c>
      <c r="L48" s="107" t="s">
        <v>526</v>
      </c>
      <c r="M48" s="108" t="s">
        <v>526</v>
      </c>
    </row>
    <row r="49" spans="2:13" ht="27.75" customHeight="1" x14ac:dyDescent="0.15">
      <c r="B49" s="1274"/>
      <c r="C49" s="1275"/>
      <c r="D49" s="105"/>
      <c r="E49" s="1278" t="s">
        <v>39</v>
      </c>
      <c r="F49" s="1278"/>
      <c r="G49" s="1278"/>
      <c r="H49" s="1279"/>
      <c r="I49" s="106" t="s">
        <v>526</v>
      </c>
      <c r="J49" s="107" t="s">
        <v>526</v>
      </c>
      <c r="K49" s="107" t="s">
        <v>526</v>
      </c>
      <c r="L49" s="107" t="s">
        <v>526</v>
      </c>
      <c r="M49" s="108" t="s">
        <v>526</v>
      </c>
    </row>
    <row r="50" spans="2:13" ht="27.75" customHeight="1" x14ac:dyDescent="0.15">
      <c r="B50" s="1283" t="s">
        <v>40</v>
      </c>
      <c r="C50" s="1284"/>
      <c r="D50" s="111"/>
      <c r="E50" s="1278" t="s">
        <v>41</v>
      </c>
      <c r="F50" s="1278"/>
      <c r="G50" s="1278"/>
      <c r="H50" s="1279"/>
      <c r="I50" s="106">
        <v>1115</v>
      </c>
      <c r="J50" s="107">
        <v>1622</v>
      </c>
      <c r="K50" s="107">
        <v>1626</v>
      </c>
      <c r="L50" s="107">
        <v>1593</v>
      </c>
      <c r="M50" s="108">
        <v>2525</v>
      </c>
    </row>
    <row r="51" spans="2:13" ht="27.75" customHeight="1" x14ac:dyDescent="0.15">
      <c r="B51" s="1272"/>
      <c r="C51" s="1273"/>
      <c r="D51" s="105"/>
      <c r="E51" s="1278" t="s">
        <v>42</v>
      </c>
      <c r="F51" s="1278"/>
      <c r="G51" s="1278"/>
      <c r="H51" s="1279"/>
      <c r="I51" s="106">
        <v>2245</v>
      </c>
      <c r="J51" s="107">
        <v>2345</v>
      </c>
      <c r="K51" s="107">
        <v>2381</v>
      </c>
      <c r="L51" s="107">
        <v>2372</v>
      </c>
      <c r="M51" s="108">
        <v>2366</v>
      </c>
    </row>
    <row r="52" spans="2:13" ht="27.75" customHeight="1" x14ac:dyDescent="0.15">
      <c r="B52" s="1274"/>
      <c r="C52" s="1275"/>
      <c r="D52" s="105"/>
      <c r="E52" s="1278" t="s">
        <v>43</v>
      </c>
      <c r="F52" s="1278"/>
      <c r="G52" s="1278"/>
      <c r="H52" s="1279"/>
      <c r="I52" s="106">
        <v>6502</v>
      </c>
      <c r="J52" s="107">
        <v>7116</v>
      </c>
      <c r="K52" s="107">
        <v>7381</v>
      </c>
      <c r="L52" s="107">
        <v>7321</v>
      </c>
      <c r="M52" s="108">
        <v>7469</v>
      </c>
    </row>
    <row r="53" spans="2:13" ht="27.75" customHeight="1" thickBot="1" x14ac:dyDescent="0.2">
      <c r="B53" s="1285" t="s">
        <v>44</v>
      </c>
      <c r="C53" s="1286"/>
      <c r="D53" s="112"/>
      <c r="E53" s="1287" t="s">
        <v>45</v>
      </c>
      <c r="F53" s="1287"/>
      <c r="G53" s="1287"/>
      <c r="H53" s="1288"/>
      <c r="I53" s="113">
        <v>2915</v>
      </c>
      <c r="J53" s="114">
        <v>1923</v>
      </c>
      <c r="K53" s="114">
        <v>2111</v>
      </c>
      <c r="L53" s="114">
        <v>2620</v>
      </c>
      <c r="M53" s="115">
        <v>1809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a2kPxJj9ZXV8zEwxdFT2DufkCQeBX10IcpJA0AtpArw901IUQOe5r+mAK5KgszNOXTOBa5hxnasQBTWtUGH6w==" saltValue="zpBt6ep9Hb981LrTo73v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55" zoomScaleNormal="55" zoomScaleSheetLayoutView="100" workbookViewId="0">
      <selection activeCell="F55" sqref="F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570</v>
      </c>
      <c r="G54" s="124" t="s">
        <v>571</v>
      </c>
      <c r="H54" s="125" t="s">
        <v>572</v>
      </c>
    </row>
    <row r="55" spans="2:8" ht="52.5" customHeight="1" x14ac:dyDescent="0.15">
      <c r="B55" s="126"/>
      <c r="C55" s="1297" t="s">
        <v>48</v>
      </c>
      <c r="D55" s="1297"/>
      <c r="E55" s="1298"/>
      <c r="F55" s="127">
        <v>941</v>
      </c>
      <c r="G55" s="127">
        <v>974</v>
      </c>
      <c r="H55" s="128">
        <v>752</v>
      </c>
    </row>
    <row r="56" spans="2:8" ht="52.5" customHeight="1" x14ac:dyDescent="0.15">
      <c r="B56" s="129"/>
      <c r="C56" s="1299" t="s">
        <v>49</v>
      </c>
      <c r="D56" s="1299"/>
      <c r="E56" s="1300"/>
      <c r="F56" s="130">
        <v>143</v>
      </c>
      <c r="G56" s="130">
        <v>183</v>
      </c>
      <c r="H56" s="131">
        <v>223</v>
      </c>
    </row>
    <row r="57" spans="2:8" ht="53.25" customHeight="1" x14ac:dyDescent="0.15">
      <c r="B57" s="129"/>
      <c r="C57" s="1301" t="s">
        <v>50</v>
      </c>
      <c r="D57" s="1301"/>
      <c r="E57" s="1302"/>
      <c r="F57" s="132">
        <v>521</v>
      </c>
      <c r="G57" s="132">
        <v>598</v>
      </c>
      <c r="H57" s="133">
        <v>1501</v>
      </c>
    </row>
    <row r="58" spans="2:8" ht="45.75" customHeight="1" x14ac:dyDescent="0.15">
      <c r="B58" s="134"/>
      <c r="C58" s="1289" t="s">
        <v>597</v>
      </c>
      <c r="D58" s="1290"/>
      <c r="E58" s="1291"/>
      <c r="F58" s="135" t="s">
        <v>602</v>
      </c>
      <c r="G58" s="135">
        <v>10</v>
      </c>
      <c r="H58" s="136">
        <v>859</v>
      </c>
    </row>
    <row r="59" spans="2:8" ht="45.75" customHeight="1" x14ac:dyDescent="0.15">
      <c r="B59" s="134"/>
      <c r="C59" s="1289" t="s">
        <v>598</v>
      </c>
      <c r="D59" s="1290"/>
      <c r="E59" s="1291"/>
      <c r="F59" s="135">
        <v>162</v>
      </c>
      <c r="G59" s="135">
        <v>163</v>
      </c>
      <c r="H59" s="136">
        <v>163</v>
      </c>
    </row>
    <row r="60" spans="2:8" ht="45.75" customHeight="1" x14ac:dyDescent="0.15">
      <c r="B60" s="134"/>
      <c r="C60" s="1289" t="s">
        <v>599</v>
      </c>
      <c r="D60" s="1290"/>
      <c r="E60" s="1291"/>
      <c r="F60" s="135">
        <v>34</v>
      </c>
      <c r="G60" s="135">
        <v>102</v>
      </c>
      <c r="H60" s="136">
        <v>122</v>
      </c>
    </row>
    <row r="61" spans="2:8" ht="45.75" customHeight="1" x14ac:dyDescent="0.15">
      <c r="B61" s="134"/>
      <c r="C61" s="1289" t="s">
        <v>600</v>
      </c>
      <c r="D61" s="1290"/>
      <c r="E61" s="1291"/>
      <c r="F61" s="135">
        <v>119</v>
      </c>
      <c r="G61" s="135">
        <v>116</v>
      </c>
      <c r="H61" s="136">
        <v>114</v>
      </c>
    </row>
    <row r="62" spans="2:8" ht="45.75" customHeight="1" thickBot="1" x14ac:dyDescent="0.2">
      <c r="B62" s="137"/>
      <c r="C62" s="1292" t="s">
        <v>601</v>
      </c>
      <c r="D62" s="1293"/>
      <c r="E62" s="1294"/>
      <c r="F62" s="138">
        <v>55</v>
      </c>
      <c r="G62" s="138">
        <v>57</v>
      </c>
      <c r="H62" s="139">
        <v>58</v>
      </c>
    </row>
    <row r="63" spans="2:8" ht="52.5" customHeight="1" thickBot="1" x14ac:dyDescent="0.2">
      <c r="B63" s="140"/>
      <c r="C63" s="1295" t="s">
        <v>51</v>
      </c>
      <c r="D63" s="1295"/>
      <c r="E63" s="1296"/>
      <c r="F63" s="141">
        <v>1605</v>
      </c>
      <c r="G63" s="141">
        <v>1755</v>
      </c>
      <c r="H63" s="142">
        <v>2477</v>
      </c>
    </row>
    <row r="64" spans="2:8" ht="15" customHeight="1" x14ac:dyDescent="0.15"/>
    <row r="65" ht="0" hidden="1" customHeight="1" x14ac:dyDescent="0.15"/>
    <row r="66" ht="0" hidden="1" customHeight="1" x14ac:dyDescent="0.15"/>
  </sheetData>
  <sheetProtection algorithmName="SHA-512" hashValue="2vIo4J6Bj2z8xj6asmOR74MuNbZvgydLTA21bdP+3qajymyhUuE89y15lzgfQ+irsnFEqgbRjcfrVoPgh0ZbBw==" saltValue="9exLq+eOuP5UvEkdKrll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Y39" sqref="AY39"/>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614</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5" t="s">
        <v>616</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5" x14ac:dyDescent="0.15">
      <c r="B44" s="386"/>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5" x14ac:dyDescent="0.15">
      <c r="B45" s="386"/>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5" x14ac:dyDescent="0.15">
      <c r="B46" s="386"/>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5" x14ac:dyDescent="0.15">
      <c r="B47" s="386"/>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609</v>
      </c>
    </row>
    <row r="50" spans="1:109" ht="13.5" x14ac:dyDescent="0.15">
      <c r="B50" s="386"/>
      <c r="G50" s="1309"/>
      <c r="H50" s="1309"/>
      <c r="I50" s="1309"/>
      <c r="J50" s="1309"/>
      <c r="K50" s="395"/>
      <c r="L50" s="395"/>
      <c r="M50" s="394"/>
      <c r="N50" s="394"/>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05" t="s">
        <v>568</v>
      </c>
      <c r="BQ50" s="1305"/>
      <c r="BR50" s="1305"/>
      <c r="BS50" s="1305"/>
      <c r="BT50" s="1305"/>
      <c r="BU50" s="1305"/>
      <c r="BV50" s="1305"/>
      <c r="BW50" s="1305"/>
      <c r="BX50" s="1305" t="s">
        <v>569</v>
      </c>
      <c r="BY50" s="1305"/>
      <c r="BZ50" s="1305"/>
      <c r="CA50" s="1305"/>
      <c r="CB50" s="1305"/>
      <c r="CC50" s="1305"/>
      <c r="CD50" s="1305"/>
      <c r="CE50" s="1305"/>
      <c r="CF50" s="1305" t="s">
        <v>570</v>
      </c>
      <c r="CG50" s="1305"/>
      <c r="CH50" s="1305"/>
      <c r="CI50" s="1305"/>
      <c r="CJ50" s="1305"/>
      <c r="CK50" s="1305"/>
      <c r="CL50" s="1305"/>
      <c r="CM50" s="1305"/>
      <c r="CN50" s="1305" t="s">
        <v>571</v>
      </c>
      <c r="CO50" s="1305"/>
      <c r="CP50" s="1305"/>
      <c r="CQ50" s="1305"/>
      <c r="CR50" s="1305"/>
      <c r="CS50" s="1305"/>
      <c r="CT50" s="1305"/>
      <c r="CU50" s="1305"/>
      <c r="CV50" s="1305" t="s">
        <v>572</v>
      </c>
      <c r="CW50" s="1305"/>
      <c r="CX50" s="1305"/>
      <c r="CY50" s="1305"/>
      <c r="CZ50" s="1305"/>
      <c r="DA50" s="1305"/>
      <c r="DB50" s="1305"/>
      <c r="DC50" s="1305"/>
    </row>
    <row r="51" spans="1:109" ht="13.5" customHeight="1" x14ac:dyDescent="0.15">
      <c r="B51" s="386"/>
      <c r="G51" s="1314"/>
      <c r="H51" s="1314"/>
      <c r="I51" s="1325"/>
      <c r="J51" s="1325"/>
      <c r="K51" s="1310"/>
      <c r="L51" s="1310"/>
      <c r="M51" s="1310"/>
      <c r="N51" s="1310"/>
      <c r="AM51" s="393"/>
      <c r="AN51" s="1306" t="s">
        <v>608</v>
      </c>
      <c r="AO51" s="1306"/>
      <c r="AP51" s="1306"/>
      <c r="AQ51" s="1306"/>
      <c r="AR51" s="1306"/>
      <c r="AS51" s="1306"/>
      <c r="AT51" s="1306"/>
      <c r="AU51" s="1306"/>
      <c r="AV51" s="1306"/>
      <c r="AW51" s="1306"/>
      <c r="AX51" s="1306"/>
      <c r="AY51" s="1306"/>
      <c r="AZ51" s="1306"/>
      <c r="BA51" s="1306"/>
      <c r="BB51" s="1306" t="s">
        <v>606</v>
      </c>
      <c r="BC51" s="1306"/>
      <c r="BD51" s="1306"/>
      <c r="BE51" s="1306"/>
      <c r="BF51" s="1306"/>
      <c r="BG51" s="1306"/>
      <c r="BH51" s="1306"/>
      <c r="BI51" s="1306"/>
      <c r="BJ51" s="1306"/>
      <c r="BK51" s="1306"/>
      <c r="BL51" s="1306"/>
      <c r="BM51" s="1306"/>
      <c r="BN51" s="1306"/>
      <c r="BO51" s="1306"/>
      <c r="BP51" s="1324"/>
      <c r="BQ51" s="1303"/>
      <c r="BR51" s="1303"/>
      <c r="BS51" s="1303"/>
      <c r="BT51" s="1303"/>
      <c r="BU51" s="1303"/>
      <c r="BV51" s="1303"/>
      <c r="BW51" s="1303"/>
      <c r="BX51" s="1303">
        <v>46.1</v>
      </c>
      <c r="BY51" s="1303"/>
      <c r="BZ51" s="1303"/>
      <c r="CA51" s="1303"/>
      <c r="CB51" s="1303"/>
      <c r="CC51" s="1303"/>
      <c r="CD51" s="1303"/>
      <c r="CE51" s="1303"/>
      <c r="CF51" s="1303">
        <v>51.7</v>
      </c>
      <c r="CG51" s="1303"/>
      <c r="CH51" s="1303"/>
      <c r="CI51" s="1303"/>
      <c r="CJ51" s="1303"/>
      <c r="CK51" s="1303"/>
      <c r="CL51" s="1303"/>
      <c r="CM51" s="1303"/>
      <c r="CN51" s="1303">
        <v>64.5</v>
      </c>
      <c r="CO51" s="1303"/>
      <c r="CP51" s="1303"/>
      <c r="CQ51" s="1303"/>
      <c r="CR51" s="1303"/>
      <c r="CS51" s="1303"/>
      <c r="CT51" s="1303"/>
      <c r="CU51" s="1303"/>
      <c r="CV51" s="1324"/>
      <c r="CW51" s="1303"/>
      <c r="CX51" s="1303"/>
      <c r="CY51" s="1303"/>
      <c r="CZ51" s="1303"/>
      <c r="DA51" s="1303"/>
      <c r="DB51" s="1303"/>
      <c r="DC51" s="1303"/>
    </row>
    <row r="52" spans="1:109" ht="13.5" x14ac:dyDescent="0.15">
      <c r="B52" s="386"/>
      <c r="G52" s="1314"/>
      <c r="H52" s="1314"/>
      <c r="I52" s="1325"/>
      <c r="J52" s="1325"/>
      <c r="K52" s="1310"/>
      <c r="L52" s="1310"/>
      <c r="M52" s="1310"/>
      <c r="N52" s="1310"/>
      <c r="AM52" s="393"/>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ht="13.5" x14ac:dyDescent="0.15">
      <c r="A53" s="401"/>
      <c r="B53" s="386"/>
      <c r="G53" s="1314"/>
      <c r="H53" s="1314"/>
      <c r="I53" s="1309"/>
      <c r="J53" s="1309"/>
      <c r="K53" s="1310"/>
      <c r="L53" s="1310"/>
      <c r="M53" s="1310"/>
      <c r="N53" s="1310"/>
      <c r="AM53" s="393"/>
      <c r="AN53" s="1306"/>
      <c r="AO53" s="1306"/>
      <c r="AP53" s="1306"/>
      <c r="AQ53" s="1306"/>
      <c r="AR53" s="1306"/>
      <c r="AS53" s="1306"/>
      <c r="AT53" s="1306"/>
      <c r="AU53" s="1306"/>
      <c r="AV53" s="1306"/>
      <c r="AW53" s="1306"/>
      <c r="AX53" s="1306"/>
      <c r="AY53" s="1306"/>
      <c r="AZ53" s="1306"/>
      <c r="BA53" s="1306"/>
      <c r="BB53" s="1306" t="s">
        <v>613</v>
      </c>
      <c r="BC53" s="1306"/>
      <c r="BD53" s="1306"/>
      <c r="BE53" s="1306"/>
      <c r="BF53" s="1306"/>
      <c r="BG53" s="1306"/>
      <c r="BH53" s="1306"/>
      <c r="BI53" s="1306"/>
      <c r="BJ53" s="1306"/>
      <c r="BK53" s="1306"/>
      <c r="BL53" s="1306"/>
      <c r="BM53" s="1306"/>
      <c r="BN53" s="1306"/>
      <c r="BO53" s="1306"/>
      <c r="BP53" s="1324"/>
      <c r="BQ53" s="1303"/>
      <c r="BR53" s="1303"/>
      <c r="BS53" s="1303"/>
      <c r="BT53" s="1303"/>
      <c r="BU53" s="1303"/>
      <c r="BV53" s="1303"/>
      <c r="BW53" s="1303"/>
      <c r="BX53" s="1303">
        <v>69.8</v>
      </c>
      <c r="BY53" s="1303"/>
      <c r="BZ53" s="1303"/>
      <c r="CA53" s="1303"/>
      <c r="CB53" s="1303"/>
      <c r="CC53" s="1303"/>
      <c r="CD53" s="1303"/>
      <c r="CE53" s="1303"/>
      <c r="CF53" s="1303">
        <v>70.3</v>
      </c>
      <c r="CG53" s="1303"/>
      <c r="CH53" s="1303"/>
      <c r="CI53" s="1303"/>
      <c r="CJ53" s="1303"/>
      <c r="CK53" s="1303"/>
      <c r="CL53" s="1303"/>
      <c r="CM53" s="1303"/>
      <c r="CN53" s="1303">
        <v>76.599999999999994</v>
      </c>
      <c r="CO53" s="1303"/>
      <c r="CP53" s="1303"/>
      <c r="CQ53" s="1303"/>
      <c r="CR53" s="1303"/>
      <c r="CS53" s="1303"/>
      <c r="CT53" s="1303"/>
      <c r="CU53" s="1303"/>
      <c r="CV53" s="1324"/>
      <c r="CW53" s="1303"/>
      <c r="CX53" s="1303"/>
      <c r="CY53" s="1303"/>
      <c r="CZ53" s="1303"/>
      <c r="DA53" s="1303"/>
      <c r="DB53" s="1303"/>
      <c r="DC53" s="1303"/>
    </row>
    <row r="54" spans="1:109" ht="13.5" x14ac:dyDescent="0.15">
      <c r="A54" s="401"/>
      <c r="B54" s="386"/>
      <c r="G54" s="1314"/>
      <c r="H54" s="1314"/>
      <c r="I54" s="1309"/>
      <c r="J54" s="1309"/>
      <c r="K54" s="1310"/>
      <c r="L54" s="1310"/>
      <c r="M54" s="1310"/>
      <c r="N54" s="1310"/>
      <c r="AM54" s="393"/>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ht="13.5" x14ac:dyDescent="0.15">
      <c r="A55" s="401"/>
      <c r="B55" s="386"/>
      <c r="G55" s="1309"/>
      <c r="H55" s="1309"/>
      <c r="I55" s="1309"/>
      <c r="J55" s="1309"/>
      <c r="K55" s="1310"/>
      <c r="L55" s="1310"/>
      <c r="M55" s="1310"/>
      <c r="N55" s="1310"/>
      <c r="AN55" s="1305" t="s">
        <v>607</v>
      </c>
      <c r="AO55" s="1305"/>
      <c r="AP55" s="1305"/>
      <c r="AQ55" s="1305"/>
      <c r="AR55" s="1305"/>
      <c r="AS55" s="1305"/>
      <c r="AT55" s="1305"/>
      <c r="AU55" s="1305"/>
      <c r="AV55" s="1305"/>
      <c r="AW55" s="1305"/>
      <c r="AX55" s="1305"/>
      <c r="AY55" s="1305"/>
      <c r="AZ55" s="1305"/>
      <c r="BA55" s="1305"/>
      <c r="BB55" s="1306" t="s">
        <v>606</v>
      </c>
      <c r="BC55" s="1306"/>
      <c r="BD55" s="1306"/>
      <c r="BE55" s="1306"/>
      <c r="BF55" s="1306"/>
      <c r="BG55" s="1306"/>
      <c r="BH55" s="1306"/>
      <c r="BI55" s="1306"/>
      <c r="BJ55" s="1306"/>
      <c r="BK55" s="1306"/>
      <c r="BL55" s="1306"/>
      <c r="BM55" s="1306"/>
      <c r="BN55" s="1306"/>
      <c r="BO55" s="1306"/>
      <c r="BP55" s="1324"/>
      <c r="BQ55" s="1303"/>
      <c r="BR55" s="1303"/>
      <c r="BS55" s="1303"/>
      <c r="BT55" s="1303"/>
      <c r="BU55" s="1303"/>
      <c r="BV55" s="1303"/>
      <c r="BW55" s="1303"/>
      <c r="BX55" s="1303">
        <v>41.5</v>
      </c>
      <c r="BY55" s="1303"/>
      <c r="BZ55" s="1303"/>
      <c r="CA55" s="1303"/>
      <c r="CB55" s="1303"/>
      <c r="CC55" s="1303"/>
      <c r="CD55" s="1303"/>
      <c r="CE55" s="1303"/>
      <c r="CF55" s="1303">
        <v>36.6</v>
      </c>
      <c r="CG55" s="1303"/>
      <c r="CH55" s="1303"/>
      <c r="CI55" s="1303"/>
      <c r="CJ55" s="1303"/>
      <c r="CK55" s="1303"/>
      <c r="CL55" s="1303"/>
      <c r="CM55" s="1303"/>
      <c r="CN55" s="1303">
        <v>37.700000000000003</v>
      </c>
      <c r="CO55" s="1303"/>
      <c r="CP55" s="1303"/>
      <c r="CQ55" s="1303"/>
      <c r="CR55" s="1303"/>
      <c r="CS55" s="1303"/>
      <c r="CT55" s="1303"/>
      <c r="CU55" s="1303"/>
      <c r="CV55" s="1324"/>
      <c r="CW55" s="1303"/>
      <c r="CX55" s="1303"/>
      <c r="CY55" s="1303"/>
      <c r="CZ55" s="1303"/>
      <c r="DA55" s="1303"/>
      <c r="DB55" s="1303"/>
      <c r="DC55" s="1303"/>
    </row>
    <row r="56" spans="1:109" ht="13.5" x14ac:dyDescent="0.15">
      <c r="A56" s="401"/>
      <c r="B56" s="386"/>
      <c r="G56" s="1309"/>
      <c r="H56" s="1309"/>
      <c r="I56" s="1309"/>
      <c r="J56" s="1309"/>
      <c r="K56" s="1310"/>
      <c r="L56" s="1310"/>
      <c r="M56" s="1310"/>
      <c r="N56" s="1310"/>
      <c r="AN56" s="1305"/>
      <c r="AO56" s="1305"/>
      <c r="AP56" s="1305"/>
      <c r="AQ56" s="1305"/>
      <c r="AR56" s="1305"/>
      <c r="AS56" s="1305"/>
      <c r="AT56" s="1305"/>
      <c r="AU56" s="1305"/>
      <c r="AV56" s="1305"/>
      <c r="AW56" s="1305"/>
      <c r="AX56" s="1305"/>
      <c r="AY56" s="1305"/>
      <c r="AZ56" s="1305"/>
      <c r="BA56" s="1305"/>
      <c r="BB56" s="1306"/>
      <c r="BC56" s="1306"/>
      <c r="BD56" s="1306"/>
      <c r="BE56" s="1306"/>
      <c r="BF56" s="1306"/>
      <c r="BG56" s="1306"/>
      <c r="BH56" s="1306"/>
      <c r="BI56" s="1306"/>
      <c r="BJ56" s="1306"/>
      <c r="BK56" s="1306"/>
      <c r="BL56" s="1306"/>
      <c r="BM56" s="1306"/>
      <c r="BN56" s="1306"/>
      <c r="BO56" s="1306"/>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401" customFormat="1" ht="13.5" x14ac:dyDescent="0.15">
      <c r="B57" s="407"/>
      <c r="G57" s="1309"/>
      <c r="H57" s="1309"/>
      <c r="I57" s="1307"/>
      <c r="J57" s="1307"/>
      <c r="K57" s="1310"/>
      <c r="L57" s="1310"/>
      <c r="M57" s="1310"/>
      <c r="N57" s="1310"/>
      <c r="AM57" s="385"/>
      <c r="AN57" s="1305"/>
      <c r="AO57" s="1305"/>
      <c r="AP57" s="1305"/>
      <c r="AQ57" s="1305"/>
      <c r="AR57" s="1305"/>
      <c r="AS57" s="1305"/>
      <c r="AT57" s="1305"/>
      <c r="AU57" s="1305"/>
      <c r="AV57" s="1305"/>
      <c r="AW57" s="1305"/>
      <c r="AX57" s="1305"/>
      <c r="AY57" s="1305"/>
      <c r="AZ57" s="1305"/>
      <c r="BA57" s="1305"/>
      <c r="BB57" s="1306" t="s">
        <v>613</v>
      </c>
      <c r="BC57" s="1306"/>
      <c r="BD57" s="1306"/>
      <c r="BE57" s="1306"/>
      <c r="BF57" s="1306"/>
      <c r="BG57" s="1306"/>
      <c r="BH57" s="1306"/>
      <c r="BI57" s="1306"/>
      <c r="BJ57" s="1306"/>
      <c r="BK57" s="1306"/>
      <c r="BL57" s="1306"/>
      <c r="BM57" s="1306"/>
      <c r="BN57" s="1306"/>
      <c r="BO57" s="1306"/>
      <c r="BP57" s="1324"/>
      <c r="BQ57" s="1303"/>
      <c r="BR57" s="1303"/>
      <c r="BS57" s="1303"/>
      <c r="BT57" s="1303"/>
      <c r="BU57" s="1303"/>
      <c r="BV57" s="1303"/>
      <c r="BW57" s="1303"/>
      <c r="BX57" s="1303">
        <v>56.4</v>
      </c>
      <c r="BY57" s="1303"/>
      <c r="BZ57" s="1303"/>
      <c r="CA57" s="1303"/>
      <c r="CB57" s="1303"/>
      <c r="CC57" s="1303"/>
      <c r="CD57" s="1303"/>
      <c r="CE57" s="1303"/>
      <c r="CF57" s="1303">
        <v>58.8</v>
      </c>
      <c r="CG57" s="1303"/>
      <c r="CH57" s="1303"/>
      <c r="CI57" s="1303"/>
      <c r="CJ57" s="1303"/>
      <c r="CK57" s="1303"/>
      <c r="CL57" s="1303"/>
      <c r="CM57" s="1303"/>
      <c r="CN57" s="1303">
        <v>59.4</v>
      </c>
      <c r="CO57" s="1303"/>
      <c r="CP57" s="1303"/>
      <c r="CQ57" s="1303"/>
      <c r="CR57" s="1303"/>
      <c r="CS57" s="1303"/>
      <c r="CT57" s="1303"/>
      <c r="CU57" s="1303"/>
      <c r="CV57" s="1324"/>
      <c r="CW57" s="1303"/>
      <c r="CX57" s="1303"/>
      <c r="CY57" s="1303"/>
      <c r="CZ57" s="1303"/>
      <c r="DA57" s="1303"/>
      <c r="DB57" s="1303"/>
      <c r="DC57" s="1303"/>
      <c r="DD57" s="412"/>
      <c r="DE57" s="407"/>
    </row>
    <row r="58" spans="1:109" s="401" customFormat="1" ht="13.5" x14ac:dyDescent="0.15">
      <c r="A58" s="385"/>
      <c r="B58" s="407"/>
      <c r="G58" s="1309"/>
      <c r="H58" s="1309"/>
      <c r="I58" s="1307"/>
      <c r="J58" s="1307"/>
      <c r="K58" s="1310"/>
      <c r="L58" s="1310"/>
      <c r="M58" s="1310"/>
      <c r="N58" s="1310"/>
      <c r="AM58" s="385"/>
      <c r="AN58" s="1305"/>
      <c r="AO58" s="1305"/>
      <c r="AP58" s="1305"/>
      <c r="AQ58" s="1305"/>
      <c r="AR58" s="1305"/>
      <c r="AS58" s="1305"/>
      <c r="AT58" s="1305"/>
      <c r="AU58" s="1305"/>
      <c r="AV58" s="1305"/>
      <c r="AW58" s="1305"/>
      <c r="AX58" s="1305"/>
      <c r="AY58" s="1305"/>
      <c r="AZ58" s="1305"/>
      <c r="BA58" s="1305"/>
      <c r="BB58" s="1306"/>
      <c r="BC58" s="1306"/>
      <c r="BD58" s="1306"/>
      <c r="BE58" s="1306"/>
      <c r="BF58" s="1306"/>
      <c r="BG58" s="1306"/>
      <c r="BH58" s="1306"/>
      <c r="BI58" s="1306"/>
      <c r="BJ58" s="1306"/>
      <c r="BK58" s="1306"/>
      <c r="BL58" s="1306"/>
      <c r="BM58" s="1306"/>
      <c r="BN58" s="1306"/>
      <c r="BO58" s="1306"/>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612</v>
      </c>
    </row>
    <row r="64" spans="1:109" ht="13.5" x14ac:dyDescent="0.15">
      <c r="B64" s="386"/>
      <c r="G64" s="402"/>
      <c r="I64" s="404"/>
      <c r="J64" s="404"/>
      <c r="K64" s="404"/>
      <c r="L64" s="404"/>
      <c r="M64" s="404"/>
      <c r="N64" s="403"/>
      <c r="AM64" s="402"/>
      <c r="AN64" s="402" t="s">
        <v>611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5" t="s">
        <v>610</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5" x14ac:dyDescent="0.15">
      <c r="B66" s="386"/>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5" x14ac:dyDescent="0.15">
      <c r="B67" s="386"/>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5" x14ac:dyDescent="0.15">
      <c r="B68" s="386"/>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5" x14ac:dyDescent="0.15">
      <c r="B69" s="386"/>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609</v>
      </c>
    </row>
    <row r="72" spans="2:107" ht="13.5" x14ac:dyDescent="0.15">
      <c r="B72" s="386"/>
      <c r="G72" s="1309"/>
      <c r="H72" s="1309"/>
      <c r="I72" s="1309"/>
      <c r="J72" s="1309"/>
      <c r="K72" s="395"/>
      <c r="L72" s="395"/>
      <c r="M72" s="394"/>
      <c r="N72" s="394"/>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05" t="s">
        <v>568</v>
      </c>
      <c r="BQ72" s="1305"/>
      <c r="BR72" s="1305"/>
      <c r="BS72" s="1305"/>
      <c r="BT72" s="1305"/>
      <c r="BU72" s="1305"/>
      <c r="BV72" s="1305"/>
      <c r="BW72" s="1305"/>
      <c r="BX72" s="1305" t="s">
        <v>569</v>
      </c>
      <c r="BY72" s="1305"/>
      <c r="BZ72" s="1305"/>
      <c r="CA72" s="1305"/>
      <c r="CB72" s="1305"/>
      <c r="CC72" s="1305"/>
      <c r="CD72" s="1305"/>
      <c r="CE72" s="1305"/>
      <c r="CF72" s="1305" t="s">
        <v>570</v>
      </c>
      <c r="CG72" s="1305"/>
      <c r="CH72" s="1305"/>
      <c r="CI72" s="1305"/>
      <c r="CJ72" s="1305"/>
      <c r="CK72" s="1305"/>
      <c r="CL72" s="1305"/>
      <c r="CM72" s="1305"/>
      <c r="CN72" s="1305" t="s">
        <v>571</v>
      </c>
      <c r="CO72" s="1305"/>
      <c r="CP72" s="1305"/>
      <c r="CQ72" s="1305"/>
      <c r="CR72" s="1305"/>
      <c r="CS72" s="1305"/>
      <c r="CT72" s="1305"/>
      <c r="CU72" s="1305"/>
      <c r="CV72" s="1305" t="s">
        <v>572</v>
      </c>
      <c r="CW72" s="1305"/>
      <c r="CX72" s="1305"/>
      <c r="CY72" s="1305"/>
      <c r="CZ72" s="1305"/>
      <c r="DA72" s="1305"/>
      <c r="DB72" s="1305"/>
      <c r="DC72" s="1305"/>
    </row>
    <row r="73" spans="2:107" ht="13.5" x14ac:dyDescent="0.15">
      <c r="B73" s="386"/>
      <c r="G73" s="1314"/>
      <c r="H73" s="1314"/>
      <c r="I73" s="1314"/>
      <c r="J73" s="1314"/>
      <c r="K73" s="1304"/>
      <c r="L73" s="1304"/>
      <c r="M73" s="1304"/>
      <c r="N73" s="1304"/>
      <c r="AM73" s="393"/>
      <c r="AN73" s="1306" t="s">
        <v>608</v>
      </c>
      <c r="AO73" s="1306"/>
      <c r="AP73" s="1306"/>
      <c r="AQ73" s="1306"/>
      <c r="AR73" s="1306"/>
      <c r="AS73" s="1306"/>
      <c r="AT73" s="1306"/>
      <c r="AU73" s="1306"/>
      <c r="AV73" s="1306"/>
      <c r="AW73" s="1306"/>
      <c r="AX73" s="1306"/>
      <c r="AY73" s="1306"/>
      <c r="AZ73" s="1306"/>
      <c r="BA73" s="1306"/>
      <c r="BB73" s="1306" t="s">
        <v>606</v>
      </c>
      <c r="BC73" s="1306"/>
      <c r="BD73" s="1306"/>
      <c r="BE73" s="1306"/>
      <c r="BF73" s="1306"/>
      <c r="BG73" s="1306"/>
      <c r="BH73" s="1306"/>
      <c r="BI73" s="1306"/>
      <c r="BJ73" s="1306"/>
      <c r="BK73" s="1306"/>
      <c r="BL73" s="1306"/>
      <c r="BM73" s="1306"/>
      <c r="BN73" s="1306"/>
      <c r="BO73" s="1306"/>
      <c r="BP73" s="1303">
        <v>70.5</v>
      </c>
      <c r="BQ73" s="1303"/>
      <c r="BR73" s="1303"/>
      <c r="BS73" s="1303"/>
      <c r="BT73" s="1303"/>
      <c r="BU73" s="1303"/>
      <c r="BV73" s="1303"/>
      <c r="BW73" s="1303"/>
      <c r="BX73" s="1303">
        <v>46.1</v>
      </c>
      <c r="BY73" s="1303"/>
      <c r="BZ73" s="1303"/>
      <c r="CA73" s="1303"/>
      <c r="CB73" s="1303"/>
      <c r="CC73" s="1303"/>
      <c r="CD73" s="1303"/>
      <c r="CE73" s="1303"/>
      <c r="CF73" s="1303">
        <v>51.7</v>
      </c>
      <c r="CG73" s="1303"/>
      <c r="CH73" s="1303"/>
      <c r="CI73" s="1303"/>
      <c r="CJ73" s="1303"/>
      <c r="CK73" s="1303"/>
      <c r="CL73" s="1303"/>
      <c r="CM73" s="1303"/>
      <c r="CN73" s="1303">
        <v>64.5</v>
      </c>
      <c r="CO73" s="1303"/>
      <c r="CP73" s="1303"/>
      <c r="CQ73" s="1303"/>
      <c r="CR73" s="1303"/>
      <c r="CS73" s="1303"/>
      <c r="CT73" s="1303"/>
      <c r="CU73" s="1303"/>
      <c r="CV73" s="1303">
        <v>45.6</v>
      </c>
      <c r="CW73" s="1303"/>
      <c r="CX73" s="1303"/>
      <c r="CY73" s="1303"/>
      <c r="CZ73" s="1303"/>
      <c r="DA73" s="1303"/>
      <c r="DB73" s="1303"/>
      <c r="DC73" s="1303"/>
    </row>
    <row r="74" spans="2:107" ht="13.5" x14ac:dyDescent="0.15">
      <c r="B74" s="386"/>
      <c r="G74" s="1314"/>
      <c r="H74" s="1314"/>
      <c r="I74" s="1314"/>
      <c r="J74" s="1314"/>
      <c r="K74" s="1304"/>
      <c r="L74" s="1304"/>
      <c r="M74" s="1304"/>
      <c r="N74" s="1304"/>
      <c r="AM74" s="393"/>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ht="13.5" x14ac:dyDescent="0.15">
      <c r="B75" s="386"/>
      <c r="G75" s="1314"/>
      <c r="H75" s="1314"/>
      <c r="I75" s="1309"/>
      <c r="J75" s="1309"/>
      <c r="K75" s="1310"/>
      <c r="L75" s="1310"/>
      <c r="M75" s="1310"/>
      <c r="N75" s="1310"/>
      <c r="AM75" s="393"/>
      <c r="AN75" s="1306"/>
      <c r="AO75" s="1306"/>
      <c r="AP75" s="1306"/>
      <c r="AQ75" s="1306"/>
      <c r="AR75" s="1306"/>
      <c r="AS75" s="1306"/>
      <c r="AT75" s="1306"/>
      <c r="AU75" s="1306"/>
      <c r="AV75" s="1306"/>
      <c r="AW75" s="1306"/>
      <c r="AX75" s="1306"/>
      <c r="AY75" s="1306"/>
      <c r="AZ75" s="1306"/>
      <c r="BA75" s="1306"/>
      <c r="BB75" s="1306" t="s">
        <v>605</v>
      </c>
      <c r="BC75" s="1306"/>
      <c r="BD75" s="1306"/>
      <c r="BE75" s="1306"/>
      <c r="BF75" s="1306"/>
      <c r="BG75" s="1306"/>
      <c r="BH75" s="1306"/>
      <c r="BI75" s="1306"/>
      <c r="BJ75" s="1306"/>
      <c r="BK75" s="1306"/>
      <c r="BL75" s="1306"/>
      <c r="BM75" s="1306"/>
      <c r="BN75" s="1306"/>
      <c r="BO75" s="1306"/>
      <c r="BP75" s="1303">
        <v>7.6</v>
      </c>
      <c r="BQ75" s="1303"/>
      <c r="BR75" s="1303"/>
      <c r="BS75" s="1303"/>
      <c r="BT75" s="1303"/>
      <c r="BU75" s="1303"/>
      <c r="BV75" s="1303"/>
      <c r="BW75" s="1303"/>
      <c r="BX75" s="1303">
        <v>6.6</v>
      </c>
      <c r="BY75" s="1303"/>
      <c r="BZ75" s="1303"/>
      <c r="CA75" s="1303"/>
      <c r="CB75" s="1303"/>
      <c r="CC75" s="1303"/>
      <c r="CD75" s="1303"/>
      <c r="CE75" s="1303"/>
      <c r="CF75" s="1303">
        <v>6.3</v>
      </c>
      <c r="CG75" s="1303"/>
      <c r="CH75" s="1303"/>
      <c r="CI75" s="1303"/>
      <c r="CJ75" s="1303"/>
      <c r="CK75" s="1303"/>
      <c r="CL75" s="1303"/>
      <c r="CM75" s="1303"/>
      <c r="CN75" s="1303">
        <v>6.5</v>
      </c>
      <c r="CO75" s="1303"/>
      <c r="CP75" s="1303"/>
      <c r="CQ75" s="1303"/>
      <c r="CR75" s="1303"/>
      <c r="CS75" s="1303"/>
      <c r="CT75" s="1303"/>
      <c r="CU75" s="1303"/>
      <c r="CV75" s="1303">
        <v>7.4</v>
      </c>
      <c r="CW75" s="1303"/>
      <c r="CX75" s="1303"/>
      <c r="CY75" s="1303"/>
      <c r="CZ75" s="1303"/>
      <c r="DA75" s="1303"/>
      <c r="DB75" s="1303"/>
      <c r="DC75" s="1303"/>
    </row>
    <row r="76" spans="2:107" ht="13.5" x14ac:dyDescent="0.15">
      <c r="B76" s="386"/>
      <c r="G76" s="1314"/>
      <c r="H76" s="1314"/>
      <c r="I76" s="1309"/>
      <c r="J76" s="1309"/>
      <c r="K76" s="1310"/>
      <c r="L76" s="1310"/>
      <c r="M76" s="1310"/>
      <c r="N76" s="1310"/>
      <c r="AM76" s="393"/>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ht="13.5" x14ac:dyDescent="0.15">
      <c r="B77" s="386"/>
      <c r="G77" s="1309"/>
      <c r="H77" s="1309"/>
      <c r="I77" s="1309"/>
      <c r="J77" s="1309"/>
      <c r="K77" s="1304"/>
      <c r="L77" s="1304"/>
      <c r="M77" s="1304"/>
      <c r="N77" s="1304"/>
      <c r="AN77" s="1305" t="s">
        <v>607</v>
      </c>
      <c r="AO77" s="1305"/>
      <c r="AP77" s="1305"/>
      <c r="AQ77" s="1305"/>
      <c r="AR77" s="1305"/>
      <c r="AS77" s="1305"/>
      <c r="AT77" s="1305"/>
      <c r="AU77" s="1305"/>
      <c r="AV77" s="1305"/>
      <c r="AW77" s="1305"/>
      <c r="AX77" s="1305"/>
      <c r="AY77" s="1305"/>
      <c r="AZ77" s="1305"/>
      <c r="BA77" s="1305"/>
      <c r="BB77" s="1306" t="s">
        <v>606</v>
      </c>
      <c r="BC77" s="1306"/>
      <c r="BD77" s="1306"/>
      <c r="BE77" s="1306"/>
      <c r="BF77" s="1306"/>
      <c r="BG77" s="1306"/>
      <c r="BH77" s="1306"/>
      <c r="BI77" s="1306"/>
      <c r="BJ77" s="1306"/>
      <c r="BK77" s="1306"/>
      <c r="BL77" s="1306"/>
      <c r="BM77" s="1306"/>
      <c r="BN77" s="1306"/>
      <c r="BO77" s="1306"/>
      <c r="BP77" s="1303">
        <v>60.8</v>
      </c>
      <c r="BQ77" s="1303"/>
      <c r="BR77" s="1303"/>
      <c r="BS77" s="1303"/>
      <c r="BT77" s="1303"/>
      <c r="BU77" s="1303"/>
      <c r="BV77" s="1303"/>
      <c r="BW77" s="1303"/>
      <c r="BX77" s="1303">
        <v>41.5</v>
      </c>
      <c r="BY77" s="1303"/>
      <c r="BZ77" s="1303"/>
      <c r="CA77" s="1303"/>
      <c r="CB77" s="1303"/>
      <c r="CC77" s="1303"/>
      <c r="CD77" s="1303"/>
      <c r="CE77" s="1303"/>
      <c r="CF77" s="1303">
        <v>36.6</v>
      </c>
      <c r="CG77" s="1303"/>
      <c r="CH77" s="1303"/>
      <c r="CI77" s="1303"/>
      <c r="CJ77" s="1303"/>
      <c r="CK77" s="1303"/>
      <c r="CL77" s="1303"/>
      <c r="CM77" s="1303"/>
      <c r="CN77" s="1303">
        <v>37.700000000000003</v>
      </c>
      <c r="CO77" s="1303"/>
      <c r="CP77" s="1303"/>
      <c r="CQ77" s="1303"/>
      <c r="CR77" s="1303"/>
      <c r="CS77" s="1303"/>
      <c r="CT77" s="1303"/>
      <c r="CU77" s="1303"/>
      <c r="CV77" s="1303">
        <v>37.9</v>
      </c>
      <c r="CW77" s="1303"/>
      <c r="CX77" s="1303"/>
      <c r="CY77" s="1303"/>
      <c r="CZ77" s="1303"/>
      <c r="DA77" s="1303"/>
      <c r="DB77" s="1303"/>
      <c r="DC77" s="1303"/>
    </row>
    <row r="78" spans="2:107" ht="13.5" x14ac:dyDescent="0.15">
      <c r="B78" s="386"/>
      <c r="G78" s="1309"/>
      <c r="H78" s="1309"/>
      <c r="I78" s="1309"/>
      <c r="J78" s="1309"/>
      <c r="K78" s="1304"/>
      <c r="L78" s="1304"/>
      <c r="M78" s="1304"/>
      <c r="N78" s="1304"/>
      <c r="AN78" s="1305"/>
      <c r="AO78" s="1305"/>
      <c r="AP78" s="1305"/>
      <c r="AQ78" s="1305"/>
      <c r="AR78" s="1305"/>
      <c r="AS78" s="1305"/>
      <c r="AT78" s="1305"/>
      <c r="AU78" s="1305"/>
      <c r="AV78" s="1305"/>
      <c r="AW78" s="1305"/>
      <c r="AX78" s="1305"/>
      <c r="AY78" s="1305"/>
      <c r="AZ78" s="1305"/>
      <c r="BA78" s="1305"/>
      <c r="BB78" s="1306"/>
      <c r="BC78" s="1306"/>
      <c r="BD78" s="1306"/>
      <c r="BE78" s="1306"/>
      <c r="BF78" s="1306"/>
      <c r="BG78" s="1306"/>
      <c r="BH78" s="1306"/>
      <c r="BI78" s="1306"/>
      <c r="BJ78" s="1306"/>
      <c r="BK78" s="1306"/>
      <c r="BL78" s="1306"/>
      <c r="BM78" s="1306"/>
      <c r="BN78" s="1306"/>
      <c r="BO78" s="1306"/>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ht="13.5" x14ac:dyDescent="0.15">
      <c r="B79" s="386"/>
      <c r="G79" s="1309"/>
      <c r="H79" s="1309"/>
      <c r="I79" s="1307"/>
      <c r="J79" s="1307"/>
      <c r="K79" s="1308"/>
      <c r="L79" s="1308"/>
      <c r="M79" s="1308"/>
      <c r="N79" s="1308"/>
      <c r="AN79" s="1305"/>
      <c r="AO79" s="1305"/>
      <c r="AP79" s="1305"/>
      <c r="AQ79" s="1305"/>
      <c r="AR79" s="1305"/>
      <c r="AS79" s="1305"/>
      <c r="AT79" s="1305"/>
      <c r="AU79" s="1305"/>
      <c r="AV79" s="1305"/>
      <c r="AW79" s="1305"/>
      <c r="AX79" s="1305"/>
      <c r="AY79" s="1305"/>
      <c r="AZ79" s="1305"/>
      <c r="BA79" s="1305"/>
      <c r="BB79" s="1306" t="s">
        <v>605</v>
      </c>
      <c r="BC79" s="1306"/>
      <c r="BD79" s="1306"/>
      <c r="BE79" s="1306"/>
      <c r="BF79" s="1306"/>
      <c r="BG79" s="1306"/>
      <c r="BH79" s="1306"/>
      <c r="BI79" s="1306"/>
      <c r="BJ79" s="1306"/>
      <c r="BK79" s="1306"/>
      <c r="BL79" s="1306"/>
      <c r="BM79" s="1306"/>
      <c r="BN79" s="1306"/>
      <c r="BO79" s="1306"/>
      <c r="BP79" s="1303">
        <v>11.1</v>
      </c>
      <c r="BQ79" s="1303"/>
      <c r="BR79" s="1303"/>
      <c r="BS79" s="1303"/>
      <c r="BT79" s="1303"/>
      <c r="BU79" s="1303"/>
      <c r="BV79" s="1303"/>
      <c r="BW79" s="1303"/>
      <c r="BX79" s="1303">
        <v>9.6</v>
      </c>
      <c r="BY79" s="1303"/>
      <c r="BZ79" s="1303"/>
      <c r="CA79" s="1303"/>
      <c r="CB79" s="1303"/>
      <c r="CC79" s="1303"/>
      <c r="CD79" s="1303"/>
      <c r="CE79" s="1303"/>
      <c r="CF79" s="1303">
        <v>9.1999999999999993</v>
      </c>
      <c r="CG79" s="1303"/>
      <c r="CH79" s="1303"/>
      <c r="CI79" s="1303"/>
      <c r="CJ79" s="1303"/>
      <c r="CK79" s="1303"/>
      <c r="CL79" s="1303"/>
      <c r="CM79" s="1303"/>
      <c r="CN79" s="1303">
        <v>8.9</v>
      </c>
      <c r="CO79" s="1303"/>
      <c r="CP79" s="1303"/>
      <c r="CQ79" s="1303"/>
      <c r="CR79" s="1303"/>
      <c r="CS79" s="1303"/>
      <c r="CT79" s="1303"/>
      <c r="CU79" s="1303"/>
      <c r="CV79" s="1303">
        <v>8.6999999999999993</v>
      </c>
      <c r="CW79" s="1303"/>
      <c r="CX79" s="1303"/>
      <c r="CY79" s="1303"/>
      <c r="CZ79" s="1303"/>
      <c r="DA79" s="1303"/>
      <c r="DB79" s="1303"/>
      <c r="DC79" s="1303"/>
    </row>
    <row r="80" spans="2:107" ht="13.5" x14ac:dyDescent="0.15">
      <c r="B80" s="386"/>
      <c r="G80" s="1309"/>
      <c r="H80" s="1309"/>
      <c r="I80" s="1307"/>
      <c r="J80" s="1307"/>
      <c r="K80" s="1308"/>
      <c r="L80" s="1308"/>
      <c r="M80" s="1308"/>
      <c r="N80" s="1308"/>
      <c r="AN80" s="1305"/>
      <c r="AO80" s="1305"/>
      <c r="AP80" s="1305"/>
      <c r="AQ80" s="1305"/>
      <c r="AR80" s="1305"/>
      <c r="AS80" s="1305"/>
      <c r="AT80" s="1305"/>
      <c r="AU80" s="1305"/>
      <c r="AV80" s="1305"/>
      <c r="AW80" s="1305"/>
      <c r="AX80" s="1305"/>
      <c r="AY80" s="1305"/>
      <c r="AZ80" s="1305"/>
      <c r="BA80" s="1305"/>
      <c r="BB80" s="1306"/>
      <c r="BC80" s="1306"/>
      <c r="BD80" s="1306"/>
      <c r="BE80" s="1306"/>
      <c r="BF80" s="1306"/>
      <c r="BG80" s="1306"/>
      <c r="BH80" s="1306"/>
      <c r="BI80" s="1306"/>
      <c r="BJ80" s="1306"/>
      <c r="BK80" s="1306"/>
      <c r="BL80" s="1306"/>
      <c r="BM80" s="1306"/>
      <c r="BN80" s="1306"/>
      <c r="BO80" s="1306"/>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WITPfbM8pLIsD5cjAzpgPmnXeVkkh26tUfEqbiAXZhaTbYgfyAoFeOiB7LqAMxUOhZW8HSyrXnmBKnSQfhdoQ==" saltValue="nMd9NiXuT586/1qQwiek2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bfJIY+Sd1AoIq99ETKGoRoY+4ryAwjk/N/kEwePAgRmkkhpCNP9pXciYIfmM/a+xVewXbAAQLLz/45pUtUqyg==" saltValue="m5JOA74mhi45tZ/fFjPCS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0" zoomScaleNormal="100" zoomScaleSheetLayoutView="55" workbookViewId="0">
      <selection activeCell="C29" sqref="C2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Rw4ua1Y7gzfXTboCcTWsIey28qyhx3l7lJJ2rGWv4FsMCivl4kN4SJDnNmkA0Chm1qXb6tpL44fQjLDijxeyg==" saltValue="s6GY7U5opvmoNSsrgSXGH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565</v>
      </c>
      <c r="G2" s="156"/>
      <c r="H2" s="157"/>
    </row>
    <row r="3" spans="1:8" x14ac:dyDescent="0.15">
      <c r="A3" s="153" t="s">
        <v>558</v>
      </c>
      <c r="B3" s="158"/>
      <c r="C3" s="159"/>
      <c r="D3" s="160">
        <v>212042</v>
      </c>
      <c r="E3" s="161"/>
      <c r="F3" s="162">
        <v>106614</v>
      </c>
      <c r="G3" s="163"/>
      <c r="H3" s="164"/>
    </row>
    <row r="4" spans="1:8" x14ac:dyDescent="0.15">
      <c r="A4" s="165"/>
      <c r="B4" s="166"/>
      <c r="C4" s="167"/>
      <c r="D4" s="168">
        <v>128620</v>
      </c>
      <c r="E4" s="169"/>
      <c r="F4" s="170">
        <v>45545</v>
      </c>
      <c r="G4" s="171"/>
      <c r="H4" s="172"/>
    </row>
    <row r="5" spans="1:8" x14ac:dyDescent="0.15">
      <c r="A5" s="153" t="s">
        <v>560</v>
      </c>
      <c r="B5" s="158"/>
      <c r="C5" s="159"/>
      <c r="D5" s="160">
        <v>238383</v>
      </c>
      <c r="E5" s="161"/>
      <c r="F5" s="162">
        <v>63727</v>
      </c>
      <c r="G5" s="163"/>
      <c r="H5" s="164"/>
    </row>
    <row r="6" spans="1:8" x14ac:dyDescent="0.15">
      <c r="A6" s="165"/>
      <c r="B6" s="166"/>
      <c r="C6" s="167"/>
      <c r="D6" s="168">
        <v>138040</v>
      </c>
      <c r="E6" s="169"/>
      <c r="F6" s="170">
        <v>34577</v>
      </c>
      <c r="G6" s="171"/>
      <c r="H6" s="172"/>
    </row>
    <row r="7" spans="1:8" x14ac:dyDescent="0.15">
      <c r="A7" s="153" t="s">
        <v>561</v>
      </c>
      <c r="B7" s="158"/>
      <c r="C7" s="159"/>
      <c r="D7" s="160">
        <v>179378</v>
      </c>
      <c r="E7" s="161"/>
      <c r="F7" s="162">
        <v>66954</v>
      </c>
      <c r="G7" s="163"/>
      <c r="H7" s="164"/>
    </row>
    <row r="8" spans="1:8" x14ac:dyDescent="0.15">
      <c r="A8" s="165"/>
      <c r="B8" s="166"/>
      <c r="C8" s="167"/>
      <c r="D8" s="168">
        <v>123842</v>
      </c>
      <c r="E8" s="169"/>
      <c r="F8" s="170">
        <v>37305</v>
      </c>
      <c r="G8" s="171"/>
      <c r="H8" s="172"/>
    </row>
    <row r="9" spans="1:8" x14ac:dyDescent="0.15">
      <c r="A9" s="153" t="s">
        <v>562</v>
      </c>
      <c r="B9" s="158"/>
      <c r="C9" s="159"/>
      <c r="D9" s="160">
        <v>200514</v>
      </c>
      <c r="E9" s="161"/>
      <c r="F9" s="162">
        <v>72656</v>
      </c>
      <c r="G9" s="163"/>
      <c r="H9" s="164"/>
    </row>
    <row r="10" spans="1:8" x14ac:dyDescent="0.15">
      <c r="A10" s="165"/>
      <c r="B10" s="166"/>
      <c r="C10" s="167"/>
      <c r="D10" s="168">
        <v>73392</v>
      </c>
      <c r="E10" s="169"/>
      <c r="F10" s="170">
        <v>36448</v>
      </c>
      <c r="G10" s="171"/>
      <c r="H10" s="172"/>
    </row>
    <row r="11" spans="1:8" x14ac:dyDescent="0.15">
      <c r="A11" s="153" t="s">
        <v>563</v>
      </c>
      <c r="B11" s="158"/>
      <c r="C11" s="159"/>
      <c r="D11" s="160">
        <v>135196</v>
      </c>
      <c r="E11" s="161"/>
      <c r="F11" s="162">
        <v>65080</v>
      </c>
      <c r="G11" s="163"/>
      <c r="H11" s="164"/>
    </row>
    <row r="12" spans="1:8" x14ac:dyDescent="0.15">
      <c r="A12" s="165"/>
      <c r="B12" s="166"/>
      <c r="C12" s="173"/>
      <c r="D12" s="168">
        <v>66779</v>
      </c>
      <c r="E12" s="169"/>
      <c r="F12" s="170">
        <v>38201</v>
      </c>
      <c r="G12" s="171"/>
      <c r="H12" s="172"/>
    </row>
    <row r="13" spans="1:8" x14ac:dyDescent="0.15">
      <c r="A13" s="153"/>
      <c r="B13" s="158"/>
      <c r="C13" s="174"/>
      <c r="D13" s="175">
        <v>193103</v>
      </c>
      <c r="E13" s="176"/>
      <c r="F13" s="177">
        <v>75006</v>
      </c>
      <c r="G13" s="178"/>
      <c r="H13" s="164"/>
    </row>
    <row r="14" spans="1:8" x14ac:dyDescent="0.15">
      <c r="A14" s="165"/>
      <c r="B14" s="166"/>
      <c r="C14" s="167"/>
      <c r="D14" s="168">
        <v>106135</v>
      </c>
      <c r="E14" s="169"/>
      <c r="F14" s="170">
        <v>38415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2.9</v>
      </c>
      <c r="C19" s="179">
        <f>ROUND(VALUE(SUBSTITUTE(実質収支比率等に係る経年分析!G$48,"▲","-")),2)</f>
        <v>2.4300000000000002</v>
      </c>
      <c r="D19" s="179">
        <f>ROUND(VALUE(SUBSTITUTE(実質収支比率等に係る経年分析!H$48,"▲","-")),2)</f>
        <v>3.16</v>
      </c>
      <c r="E19" s="179">
        <f>ROUND(VALUE(SUBSTITUTE(実質収支比率等に係る経年分析!I$48,"▲","-")),2)</f>
        <v>3.25</v>
      </c>
      <c r="F19" s="179">
        <f>ROUND(VALUE(SUBSTITUTE(実質収支比率等に係る経年分析!J$48,"▲","-")),2)</f>
        <v>2.75</v>
      </c>
    </row>
    <row r="20" spans="1:11" x14ac:dyDescent="0.15">
      <c r="A20" s="179" t="s">
        <v>55</v>
      </c>
      <c r="B20" s="179">
        <f>ROUND(VALUE(SUBSTITUTE(実質収支比率等に係る経年分析!F$47,"▲","-")),2)</f>
        <v>10.98</v>
      </c>
      <c r="C20" s="179">
        <f>ROUND(VALUE(SUBSTITUTE(実質収支比率等に係る経年分析!G$47,"▲","-")),2)</f>
        <v>18.059999999999999</v>
      </c>
      <c r="D20" s="179">
        <f>ROUND(VALUE(SUBSTITUTE(実質収支比率等に係る経年分析!H$47,"▲","-")),2)</f>
        <v>19.72</v>
      </c>
      <c r="E20" s="179">
        <f>ROUND(VALUE(SUBSTITUTE(実質収支比率等に係る経年分析!I$47,"▲","-")),2)</f>
        <v>20.48</v>
      </c>
      <c r="F20" s="179">
        <f>ROUND(VALUE(SUBSTITUTE(実質収支比率等に係る経年分析!J$47,"▲","-")),2)</f>
        <v>16.079999999999998</v>
      </c>
    </row>
    <row r="21" spans="1:11" x14ac:dyDescent="0.15">
      <c r="A21" s="179" t="s">
        <v>56</v>
      </c>
      <c r="B21" s="179">
        <f>IF(ISNUMBER(VALUE(SUBSTITUTE(実質収支比率等に係る経年分析!F$49,"▲","-"))),ROUND(VALUE(SUBSTITUTE(実質収支比率等に係る経年分析!F$49,"▲","-")),2),NA())</f>
        <v>11.07</v>
      </c>
      <c r="C21" s="179">
        <f>IF(ISNUMBER(VALUE(SUBSTITUTE(実質収支比率等に係る経年分析!G$49,"▲","-"))),ROUND(VALUE(SUBSTITUTE(実質収支比率等に係る経年分析!G$49,"▲","-")),2),NA())</f>
        <v>6.63</v>
      </c>
      <c r="D21" s="179">
        <f>IF(ISNUMBER(VALUE(SUBSTITUTE(実質収支比率等に係る経年分析!H$49,"▲","-"))),ROUND(VALUE(SUBSTITUTE(実質収支比率等に係る経年分析!H$49,"▲","-")),2),NA())</f>
        <v>2.02</v>
      </c>
      <c r="E21" s="179">
        <f>IF(ISNUMBER(VALUE(SUBSTITUTE(実質収支比率等に係る経年分析!I$49,"▲","-"))),ROUND(VALUE(SUBSTITUTE(実質収支比率等に係る経年分析!I$49,"▲","-")),2),NA())</f>
        <v>0.77</v>
      </c>
      <c r="F21" s="179">
        <f>IF(ISNUMBER(VALUE(SUBSTITUTE(実質収支比率等に係る経年分析!J$49,"▲","-"))),ROUND(VALUE(SUBSTITUTE(実質収支比率等に係る経年分析!J$49,"▲","-")),2),NA())</f>
        <v>-5.29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育英特別会計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市立三笠総合病院事業会計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1.81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2.38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1.0900000000000001</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2.59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1.25</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2.0299999999999998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2.4300000000000002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2.75</v>
      </c>
    </row>
    <row r="36" spans="1:16" x14ac:dyDescent="0.15">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3.49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3.19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3.78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862</v>
      </c>
      <c r="E42" s="181"/>
      <c r="F42" s="181"/>
      <c r="G42" s="181">
        <f>'実質公債費比率（分子）の構造'!L$52</f>
        <v>839</v>
      </c>
      <c r="H42" s="181"/>
      <c r="I42" s="181"/>
      <c r="J42" s="181">
        <f>'実質公債費比率（分子）の構造'!M$52</f>
        <v>842</v>
      </c>
      <c r="K42" s="181"/>
      <c r="L42" s="181"/>
      <c r="M42" s="181">
        <f>'実質公債費比率（分子）の構造'!N$52</f>
        <v>858</v>
      </c>
      <c r="N42" s="181"/>
      <c r="O42" s="181"/>
      <c r="P42" s="181">
        <f>'実質公債費比率（分子）の構造'!O$52</f>
        <v>883</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5</v>
      </c>
      <c r="C44" s="181"/>
      <c r="D44" s="181"/>
      <c r="E44" s="181">
        <f>'実質公債費比率（分子）の構造'!L$50</f>
        <v>5</v>
      </c>
      <c r="F44" s="181"/>
      <c r="G44" s="181"/>
      <c r="H44" s="181">
        <f>'実質公債費比率（分子）の構造'!M$50</f>
        <v>4</v>
      </c>
      <c r="I44" s="181"/>
      <c r="J44" s="181"/>
      <c r="K44" s="181">
        <f>'実質公債費比率（分子）の構造'!N$50</f>
        <v>4</v>
      </c>
      <c r="L44" s="181"/>
      <c r="M44" s="181"/>
      <c r="N44" s="181">
        <f>'実質公債費比率（分子）の構造'!O$50</f>
        <v>4</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358</v>
      </c>
      <c r="C46" s="181"/>
      <c r="D46" s="181"/>
      <c r="E46" s="181">
        <f>'実質公債費比率（分子）の構造'!L$48</f>
        <v>328</v>
      </c>
      <c r="F46" s="181"/>
      <c r="G46" s="181"/>
      <c r="H46" s="181">
        <f>'実質公債費比率（分子）の構造'!M$48</f>
        <v>355</v>
      </c>
      <c r="I46" s="181"/>
      <c r="J46" s="181"/>
      <c r="K46" s="181">
        <f>'実質公債費比率（分子）の構造'!N$48</f>
        <v>324</v>
      </c>
      <c r="L46" s="181"/>
      <c r="M46" s="181"/>
      <c r="N46" s="181">
        <f>'実質公債費比率（分子）の構造'!O$48</f>
        <v>339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757</v>
      </c>
      <c r="C49" s="181"/>
      <c r="D49" s="181"/>
      <c r="E49" s="181">
        <f>'実質公債費比率（分子）の構造'!L$45</f>
        <v>748</v>
      </c>
      <c r="F49" s="181"/>
      <c r="G49" s="181"/>
      <c r="H49" s="181">
        <f>'実質公債費比率（分子）の構造'!M$45</f>
        <v>769</v>
      </c>
      <c r="I49" s="181"/>
      <c r="J49" s="181"/>
      <c r="K49" s="181">
        <f>'実質公債費比率（分子）の構造'!N$45</f>
        <v>809</v>
      </c>
      <c r="L49" s="181"/>
      <c r="M49" s="181"/>
      <c r="N49" s="181">
        <f>'実質公債費比率（分子）の構造'!O$45</f>
        <v>872</v>
      </c>
      <c r="O49" s="181"/>
      <c r="P49" s="181"/>
    </row>
    <row r="50" spans="1:16" x14ac:dyDescent="0.15">
      <c r="A50" s="181" t="s">
        <v>71</v>
      </c>
      <c r="B50" s="181" t="e">
        <f>NA()</f>
        <v>#N/A</v>
      </c>
      <c r="C50" s="181">
        <f>IF(ISNUMBER('実質公債費比率（分子）の構造'!K$53),'実質公債費比率（分子）の構造'!K$53,NA())</f>
        <v>259</v>
      </c>
      <c r="D50" s="181" t="e">
        <f>NA()</f>
        <v>#N/A</v>
      </c>
      <c r="E50" s="181" t="e">
        <f>NA()</f>
        <v>#N/A</v>
      </c>
      <c r="F50" s="181">
        <f>IF(ISNUMBER('実質公債費比率（分子）の構造'!L$53),'実質公債費比率（分子）の構造'!L$53,NA())</f>
        <v>242</v>
      </c>
      <c r="G50" s="181" t="e">
        <f>NA()</f>
        <v>#N/A</v>
      </c>
      <c r="H50" s="181" t="e">
        <f>NA()</f>
        <v>#N/A</v>
      </c>
      <c r="I50" s="181">
        <f>IF(ISNUMBER('実質公債費比率（分子）の構造'!M$53),'実質公債費比率（分子）の構造'!M$53,NA())</f>
        <v>286</v>
      </c>
      <c r="J50" s="181" t="e">
        <f>NA()</f>
        <v>#N/A</v>
      </c>
      <c r="K50" s="181" t="e">
        <f>NA()</f>
        <v>#N/A</v>
      </c>
      <c r="L50" s="181">
        <f>IF(ISNUMBER('実質公債費比率（分子）の構造'!N$53),'実質公債費比率（分子）の構造'!N$53,NA())</f>
        <v>279</v>
      </c>
      <c r="M50" s="181" t="e">
        <f>NA()</f>
        <v>#N/A</v>
      </c>
      <c r="N50" s="181" t="e">
        <f>NA()</f>
        <v>#N/A</v>
      </c>
      <c r="O50" s="181">
        <f>IF(ISNUMBER('実質公債費比率（分子）の構造'!O$53),'実質公債費比率（分子）の構造'!O$53,NA())</f>
        <v>332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6502</v>
      </c>
      <c r="E56" s="180"/>
      <c r="F56" s="180"/>
      <c r="G56" s="180">
        <f>'将来負担比率（分子）の構造'!J$52</f>
        <v>7116</v>
      </c>
      <c r="H56" s="180"/>
      <c r="I56" s="180"/>
      <c r="J56" s="180">
        <f>'将来負担比率（分子）の構造'!K$52</f>
        <v>7381</v>
      </c>
      <c r="K56" s="180"/>
      <c r="L56" s="180"/>
      <c r="M56" s="180">
        <f>'将来負担比率（分子）の構造'!L$52</f>
        <v>7321</v>
      </c>
      <c r="N56" s="180"/>
      <c r="O56" s="180"/>
      <c r="P56" s="180">
        <f>'将来負担比率（分子）の構造'!M$52</f>
        <v>7469</v>
      </c>
    </row>
    <row r="57" spans="1:16" x14ac:dyDescent="0.15">
      <c r="A57" s="180" t="s">
        <v>42</v>
      </c>
      <c r="B57" s="180"/>
      <c r="C57" s="180"/>
      <c r="D57" s="180">
        <f>'将来負担比率（分子）の構造'!I$51</f>
        <v>2245</v>
      </c>
      <c r="E57" s="180"/>
      <c r="F57" s="180"/>
      <c r="G57" s="180">
        <f>'将来負担比率（分子）の構造'!J$51</f>
        <v>2345</v>
      </c>
      <c r="H57" s="180"/>
      <c r="I57" s="180"/>
      <c r="J57" s="180">
        <f>'将来負担比率（分子）の構造'!K$51</f>
        <v>2381</v>
      </c>
      <c r="K57" s="180"/>
      <c r="L57" s="180"/>
      <c r="M57" s="180">
        <f>'将来負担比率（分子）の構造'!L$51</f>
        <v>2372</v>
      </c>
      <c r="N57" s="180"/>
      <c r="O57" s="180"/>
      <c r="P57" s="180">
        <f>'将来負担比率（分子）の構造'!M$51</f>
        <v>2366</v>
      </c>
    </row>
    <row r="58" spans="1:16" x14ac:dyDescent="0.15">
      <c r="A58" s="180" t="s">
        <v>41</v>
      </c>
      <c r="B58" s="180"/>
      <c r="C58" s="180"/>
      <c r="D58" s="180">
        <f>'将来負担比率（分子）の構造'!I$50</f>
        <v>1115</v>
      </c>
      <c r="E58" s="180"/>
      <c r="F58" s="180"/>
      <c r="G58" s="180">
        <f>'将来負担比率（分子）の構造'!J$50</f>
        <v>1622</v>
      </c>
      <c r="H58" s="180"/>
      <c r="I58" s="180"/>
      <c r="J58" s="180">
        <f>'将来負担比率（分子）の構造'!K$50</f>
        <v>1626</v>
      </c>
      <c r="K58" s="180"/>
      <c r="L58" s="180"/>
      <c r="M58" s="180">
        <f>'将来負担比率（分子）の構造'!L$50</f>
        <v>1593</v>
      </c>
      <c r="N58" s="180"/>
      <c r="O58" s="180"/>
      <c r="P58" s="180">
        <f>'将来負担比率（分子）の構造'!M$50</f>
        <v>2525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128</v>
      </c>
      <c r="C61" s="180"/>
      <c r="D61" s="180"/>
      <c r="E61" s="180">
        <f>'将来負担比率（分子）の構造'!J$46</f>
        <v>122</v>
      </c>
      <c r="F61" s="180"/>
      <c r="G61" s="180"/>
      <c r="H61" s="180">
        <f>'将来負担比率（分子）の構造'!K$46</f>
        <v>116</v>
      </c>
      <c r="I61" s="180"/>
      <c r="J61" s="180"/>
      <c r="K61" s="180">
        <f>'将来負担比率（分子）の構造'!L$46</f>
        <v>70</v>
      </c>
      <c r="L61" s="180"/>
      <c r="M61" s="180"/>
      <c r="N61" s="180">
        <f>'将来負担比率（分子）の構造'!M$46</f>
        <v>104</v>
      </c>
      <c r="O61" s="180"/>
      <c r="P61" s="180"/>
    </row>
    <row r="62" spans="1:16" x14ac:dyDescent="0.15">
      <c r="A62" s="180" t="s">
        <v>35</v>
      </c>
      <c r="B62" s="180">
        <f>'将来負担比率（分子）の構造'!I$45</f>
        <v>1457</v>
      </c>
      <c r="C62" s="180"/>
      <c r="D62" s="180"/>
      <c r="E62" s="180">
        <f>'将来負担比率（分子）の構造'!J$45</f>
        <v>1340</v>
      </c>
      <c r="F62" s="180"/>
      <c r="G62" s="180"/>
      <c r="H62" s="180">
        <f>'将来負担比率（分子）の構造'!K$45</f>
        <v>1341</v>
      </c>
      <c r="I62" s="180"/>
      <c r="J62" s="180"/>
      <c r="K62" s="180">
        <f>'将来負担比率（分子）の構造'!L$45</f>
        <v>1270</v>
      </c>
      <c r="L62" s="180"/>
      <c r="M62" s="180"/>
      <c r="N62" s="180">
        <f>'将来負担比率（分子）の構造'!M$45</f>
        <v>1230</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2280</v>
      </c>
      <c r="C64" s="180"/>
      <c r="D64" s="180"/>
      <c r="E64" s="180">
        <f>'将来負担比率（分子）の構造'!J$43</f>
        <v>2075</v>
      </c>
      <c r="F64" s="180"/>
      <c r="G64" s="180"/>
      <c r="H64" s="180">
        <f>'将来負担比率（分子）の構造'!K$43</f>
        <v>2187</v>
      </c>
      <c r="I64" s="180"/>
      <c r="J64" s="180"/>
      <c r="K64" s="180">
        <f>'将来負担比率（分子）の構造'!L$43</f>
        <v>2263</v>
      </c>
      <c r="L64" s="180"/>
      <c r="M64" s="180"/>
      <c r="N64" s="180">
        <f>'将来負担比率（分子）の構造'!M$43</f>
        <v>2459</v>
      </c>
      <c r="O64" s="180"/>
      <c r="P64" s="180"/>
    </row>
    <row r="65" spans="1:16" x14ac:dyDescent="0.15">
      <c r="A65" s="180" t="s">
        <v>32</v>
      </c>
      <c r="B65" s="180">
        <f>'将来負担比率（分子）の構造'!I$42</f>
        <v>21</v>
      </c>
      <c r="C65" s="180"/>
      <c r="D65" s="180"/>
      <c r="E65" s="180">
        <f>'将来負担比率（分子）の構造'!J$42</f>
        <v>16</v>
      </c>
      <c r="F65" s="180"/>
      <c r="G65" s="180"/>
      <c r="H65" s="180">
        <f>'将来負担比率（分子）の構造'!K$42</f>
        <v>12</v>
      </c>
      <c r="I65" s="180"/>
      <c r="J65" s="180"/>
      <c r="K65" s="180">
        <f>'将来負担比率（分子）の構造'!L$42</f>
        <v>8</v>
      </c>
      <c r="L65" s="180"/>
      <c r="M65" s="180"/>
      <c r="N65" s="180">
        <f>'将来負担比率（分子）の構造'!M$42</f>
        <v>4</v>
      </c>
      <c r="O65" s="180"/>
      <c r="P65" s="180"/>
    </row>
    <row r="66" spans="1:16" x14ac:dyDescent="0.15">
      <c r="A66" s="180" t="s">
        <v>31</v>
      </c>
      <c r="B66" s="180">
        <f>'将来負担比率（分子）の構造'!I$41</f>
        <v>8891</v>
      </c>
      <c r="C66" s="180"/>
      <c r="D66" s="180"/>
      <c r="E66" s="180">
        <f>'将来負担比率（分子）の構造'!J$41</f>
        <v>9453</v>
      </c>
      <c r="F66" s="180"/>
      <c r="G66" s="180"/>
      <c r="H66" s="180">
        <f>'将来負担比率（分子）の構造'!K$41</f>
        <v>9842</v>
      </c>
      <c r="I66" s="180"/>
      <c r="J66" s="180"/>
      <c r="K66" s="180">
        <f>'将来負担比率（分子）の構造'!L$41</f>
        <v>10294</v>
      </c>
      <c r="L66" s="180"/>
      <c r="M66" s="180"/>
      <c r="N66" s="180">
        <f>'将来負担比率（分子）の構造'!M$41</f>
        <v>10372</v>
      </c>
      <c r="O66" s="180"/>
      <c r="P66" s="180"/>
    </row>
    <row r="67" spans="1:16" x14ac:dyDescent="0.15">
      <c r="A67" s="180" t="s">
        <v>75</v>
      </c>
      <c r="B67" s="180" t="e">
        <f>NA()</f>
        <v>#N/A</v>
      </c>
      <c r="C67" s="180">
        <f>IF(ISNUMBER('将来負担比率（分子）の構造'!I$53), IF('将来負担比率（分子）の構造'!I$53 &lt; 0, 0, '将来負担比率（分子）の構造'!I$53), NA())</f>
        <v>2915</v>
      </c>
      <c r="D67" s="180" t="e">
        <f>NA()</f>
        <v>#N/A</v>
      </c>
      <c r="E67" s="180" t="e">
        <f>NA()</f>
        <v>#N/A</v>
      </c>
      <c r="F67" s="180">
        <f>IF(ISNUMBER('将来負担比率（分子）の構造'!J$53), IF('将来負担比率（分子）の構造'!J$53 &lt; 0, 0, '将来負担比率（分子）の構造'!J$53), NA())</f>
        <v>1923</v>
      </c>
      <c r="G67" s="180" t="e">
        <f>NA()</f>
        <v>#N/A</v>
      </c>
      <c r="H67" s="180" t="e">
        <f>NA()</f>
        <v>#N/A</v>
      </c>
      <c r="I67" s="180">
        <f>IF(ISNUMBER('将来負担比率（分子）の構造'!K$53), IF('将来負担比率（分子）の構造'!K$53 &lt; 0, 0, '将来負担比率（分子）の構造'!K$53), NA())</f>
        <v>2111</v>
      </c>
      <c r="J67" s="180" t="e">
        <f>NA()</f>
        <v>#N/A</v>
      </c>
      <c r="K67" s="180" t="e">
        <f>NA()</f>
        <v>#N/A</v>
      </c>
      <c r="L67" s="180">
        <f>IF(ISNUMBER('将来負担比率（分子）の構造'!L$53), IF('将来負担比率（分子）の構造'!L$53 &lt; 0, 0, '将来負担比率（分子）の構造'!L$53), NA())</f>
        <v>2620</v>
      </c>
      <c r="M67" s="180" t="e">
        <f>NA()</f>
        <v>#N/A</v>
      </c>
      <c r="N67" s="180" t="e">
        <f>NA()</f>
        <v>#N/A</v>
      </c>
      <c r="O67" s="180">
        <f>IF(ISNUMBER('将来負担比率（分子）の構造'!M$53), IF('将来負担比率（分子）の構造'!M$53 &lt; 0, 0, '将来負担比率（分子）の構造'!M$53), NA())</f>
        <v>1809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941</v>
      </c>
      <c r="C72" s="184">
        <f>基金残高に係る経年分析!G55</f>
        <v>974</v>
      </c>
      <c r="D72" s="184">
        <f>基金残高に係る経年分析!H55</f>
        <v>752</v>
      </c>
    </row>
    <row r="73" spans="1:16" x14ac:dyDescent="0.15">
      <c r="A73" s="183" t="s">
        <v>78</v>
      </c>
      <c r="B73" s="184">
        <f>基金残高に係る経年分析!F56</f>
        <v>143</v>
      </c>
      <c r="C73" s="184">
        <f>基金残高に係る経年分析!G56</f>
        <v>183</v>
      </c>
      <c r="D73" s="184">
        <f>基金残高に係る経年分析!H56</f>
        <v>223</v>
      </c>
    </row>
    <row r="74" spans="1:16" x14ac:dyDescent="0.15">
      <c r="A74" s="183" t="s">
        <v>79</v>
      </c>
      <c r="B74" s="184">
        <f>基金残高に係る経年分析!F57</f>
        <v>521</v>
      </c>
      <c r="C74" s="184">
        <f>基金残高に係る経年分析!G57</f>
        <v>598</v>
      </c>
      <c r="D74" s="184">
        <f>基金残高に係る経年分析!H57</f>
        <v>1501</v>
      </c>
    </row>
  </sheetData>
  <sheetProtection algorithmName="SHA-512" hashValue="jF75w4pY4i0RbHI8XCgHvvfRx5AL45CQywDFFk0wHrO1GwhGzfzbW0tZPQzJ+Xs5XMgAulPlD2XWiGHjGI2d4g==" saltValue="H8tq5xGkEYcMIi61HhwM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Y1" workbookViewId="0">
      <selection activeCell="DQ20" sqref="DQ20:EC20"/>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892480</v>
      </c>
      <c r="S5" s="669"/>
      <c r="T5" s="669"/>
      <c r="U5" s="669"/>
      <c r="V5" s="669"/>
      <c r="W5" s="669"/>
      <c r="X5" s="669"/>
      <c r="Y5" s="670"/>
      <c r="Z5" s="671">
        <v>8.1</v>
      </c>
      <c r="AA5" s="671"/>
      <c r="AB5" s="671"/>
      <c r="AC5" s="671"/>
      <c r="AD5" s="672">
        <v>892480</v>
      </c>
      <c r="AE5" s="672"/>
      <c r="AF5" s="672"/>
      <c r="AG5" s="672"/>
      <c r="AH5" s="672"/>
      <c r="AI5" s="672"/>
      <c r="AJ5" s="672"/>
      <c r="AK5" s="672"/>
      <c r="AL5" s="673">
        <v>19.399999999999999</v>
      </c>
      <c r="AM5" s="674"/>
      <c r="AN5" s="674"/>
      <c r="AO5" s="675"/>
      <c r="AP5" s="665" t="s">
        <v>227</v>
      </c>
      <c r="AQ5" s="666"/>
      <c r="AR5" s="666"/>
      <c r="AS5" s="666"/>
      <c r="AT5" s="666"/>
      <c r="AU5" s="666"/>
      <c r="AV5" s="666"/>
      <c r="AW5" s="666"/>
      <c r="AX5" s="666"/>
      <c r="AY5" s="666"/>
      <c r="AZ5" s="666"/>
      <c r="BA5" s="666"/>
      <c r="BB5" s="666"/>
      <c r="BC5" s="666"/>
      <c r="BD5" s="666"/>
      <c r="BE5" s="666"/>
      <c r="BF5" s="667"/>
      <c r="BG5" s="679">
        <v>891759</v>
      </c>
      <c r="BH5" s="680"/>
      <c r="BI5" s="680"/>
      <c r="BJ5" s="680"/>
      <c r="BK5" s="680"/>
      <c r="BL5" s="680"/>
      <c r="BM5" s="680"/>
      <c r="BN5" s="681"/>
      <c r="BO5" s="682">
        <v>99.9</v>
      </c>
      <c r="BP5" s="682"/>
      <c r="BQ5" s="682"/>
      <c r="BR5" s="682"/>
      <c r="BS5" s="683">
        <v>112477</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67326</v>
      </c>
      <c r="S6" s="680"/>
      <c r="T6" s="680"/>
      <c r="U6" s="680"/>
      <c r="V6" s="680"/>
      <c r="W6" s="680"/>
      <c r="X6" s="680"/>
      <c r="Y6" s="681"/>
      <c r="Z6" s="682">
        <v>0.6</v>
      </c>
      <c r="AA6" s="682"/>
      <c r="AB6" s="682"/>
      <c r="AC6" s="682"/>
      <c r="AD6" s="683">
        <v>67326</v>
      </c>
      <c r="AE6" s="683"/>
      <c r="AF6" s="683"/>
      <c r="AG6" s="683"/>
      <c r="AH6" s="683"/>
      <c r="AI6" s="683"/>
      <c r="AJ6" s="683"/>
      <c r="AK6" s="683"/>
      <c r="AL6" s="684">
        <v>1.5</v>
      </c>
      <c r="AM6" s="685"/>
      <c r="AN6" s="685"/>
      <c r="AO6" s="686"/>
      <c r="AP6" s="676" t="s">
        <v>232</v>
      </c>
      <c r="AQ6" s="677"/>
      <c r="AR6" s="677"/>
      <c r="AS6" s="677"/>
      <c r="AT6" s="677"/>
      <c r="AU6" s="677"/>
      <c r="AV6" s="677"/>
      <c r="AW6" s="677"/>
      <c r="AX6" s="677"/>
      <c r="AY6" s="677"/>
      <c r="AZ6" s="677"/>
      <c r="BA6" s="677"/>
      <c r="BB6" s="677"/>
      <c r="BC6" s="677"/>
      <c r="BD6" s="677"/>
      <c r="BE6" s="677"/>
      <c r="BF6" s="678"/>
      <c r="BG6" s="679">
        <v>891759</v>
      </c>
      <c r="BH6" s="680"/>
      <c r="BI6" s="680"/>
      <c r="BJ6" s="680"/>
      <c r="BK6" s="680"/>
      <c r="BL6" s="680"/>
      <c r="BM6" s="680"/>
      <c r="BN6" s="681"/>
      <c r="BO6" s="682">
        <v>99.9</v>
      </c>
      <c r="BP6" s="682"/>
      <c r="BQ6" s="682"/>
      <c r="BR6" s="682"/>
      <c r="BS6" s="683">
        <v>112477</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80272</v>
      </c>
      <c r="CS6" s="680"/>
      <c r="CT6" s="680"/>
      <c r="CU6" s="680"/>
      <c r="CV6" s="680"/>
      <c r="CW6" s="680"/>
      <c r="CX6" s="680"/>
      <c r="CY6" s="681"/>
      <c r="CZ6" s="673">
        <v>0.7</v>
      </c>
      <c r="DA6" s="674"/>
      <c r="DB6" s="674"/>
      <c r="DC6" s="693"/>
      <c r="DD6" s="688" t="s">
        <v>177</v>
      </c>
      <c r="DE6" s="680"/>
      <c r="DF6" s="680"/>
      <c r="DG6" s="680"/>
      <c r="DH6" s="680"/>
      <c r="DI6" s="680"/>
      <c r="DJ6" s="680"/>
      <c r="DK6" s="680"/>
      <c r="DL6" s="680"/>
      <c r="DM6" s="680"/>
      <c r="DN6" s="680"/>
      <c r="DO6" s="680"/>
      <c r="DP6" s="681"/>
      <c r="DQ6" s="688">
        <v>80174</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943</v>
      </c>
      <c r="S7" s="680"/>
      <c r="T7" s="680"/>
      <c r="U7" s="680"/>
      <c r="V7" s="680"/>
      <c r="W7" s="680"/>
      <c r="X7" s="680"/>
      <c r="Y7" s="681"/>
      <c r="Z7" s="682">
        <v>0</v>
      </c>
      <c r="AA7" s="682"/>
      <c r="AB7" s="682"/>
      <c r="AC7" s="682"/>
      <c r="AD7" s="683">
        <v>943</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346702</v>
      </c>
      <c r="BH7" s="680"/>
      <c r="BI7" s="680"/>
      <c r="BJ7" s="680"/>
      <c r="BK7" s="680"/>
      <c r="BL7" s="680"/>
      <c r="BM7" s="680"/>
      <c r="BN7" s="681"/>
      <c r="BO7" s="682">
        <v>38.799999999999997</v>
      </c>
      <c r="BP7" s="682"/>
      <c r="BQ7" s="682"/>
      <c r="BR7" s="682"/>
      <c r="BS7" s="683">
        <v>15717</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2901165</v>
      </c>
      <c r="CS7" s="680"/>
      <c r="CT7" s="680"/>
      <c r="CU7" s="680"/>
      <c r="CV7" s="680"/>
      <c r="CW7" s="680"/>
      <c r="CX7" s="680"/>
      <c r="CY7" s="681"/>
      <c r="CZ7" s="682">
        <v>26.6</v>
      </c>
      <c r="DA7" s="682"/>
      <c r="DB7" s="682"/>
      <c r="DC7" s="682"/>
      <c r="DD7" s="688">
        <v>213186</v>
      </c>
      <c r="DE7" s="680"/>
      <c r="DF7" s="680"/>
      <c r="DG7" s="680"/>
      <c r="DH7" s="680"/>
      <c r="DI7" s="680"/>
      <c r="DJ7" s="680"/>
      <c r="DK7" s="680"/>
      <c r="DL7" s="680"/>
      <c r="DM7" s="680"/>
      <c r="DN7" s="680"/>
      <c r="DO7" s="680"/>
      <c r="DP7" s="681"/>
      <c r="DQ7" s="688">
        <v>2571257</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1269</v>
      </c>
      <c r="S8" s="680"/>
      <c r="T8" s="680"/>
      <c r="U8" s="680"/>
      <c r="V8" s="680"/>
      <c r="W8" s="680"/>
      <c r="X8" s="680"/>
      <c r="Y8" s="681"/>
      <c r="Z8" s="682">
        <v>0</v>
      </c>
      <c r="AA8" s="682"/>
      <c r="AB8" s="682"/>
      <c r="AC8" s="682"/>
      <c r="AD8" s="683">
        <v>1269</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12479</v>
      </c>
      <c r="BH8" s="680"/>
      <c r="BI8" s="680"/>
      <c r="BJ8" s="680"/>
      <c r="BK8" s="680"/>
      <c r="BL8" s="680"/>
      <c r="BM8" s="680"/>
      <c r="BN8" s="681"/>
      <c r="BO8" s="682">
        <v>1.4</v>
      </c>
      <c r="BP8" s="682"/>
      <c r="BQ8" s="682"/>
      <c r="BR8" s="682"/>
      <c r="BS8" s="688" t="s">
        <v>177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2377898</v>
      </c>
      <c r="CS8" s="680"/>
      <c r="CT8" s="680"/>
      <c r="CU8" s="680"/>
      <c r="CV8" s="680"/>
      <c r="CW8" s="680"/>
      <c r="CX8" s="680"/>
      <c r="CY8" s="681"/>
      <c r="CZ8" s="682">
        <v>21.8</v>
      </c>
      <c r="DA8" s="682"/>
      <c r="DB8" s="682"/>
      <c r="DC8" s="682"/>
      <c r="DD8" s="688">
        <v>65769</v>
      </c>
      <c r="DE8" s="680"/>
      <c r="DF8" s="680"/>
      <c r="DG8" s="680"/>
      <c r="DH8" s="680"/>
      <c r="DI8" s="680"/>
      <c r="DJ8" s="680"/>
      <c r="DK8" s="680"/>
      <c r="DL8" s="680"/>
      <c r="DM8" s="680"/>
      <c r="DN8" s="680"/>
      <c r="DO8" s="680"/>
      <c r="DP8" s="681"/>
      <c r="DQ8" s="688">
        <v>1239744</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1095</v>
      </c>
      <c r="S9" s="680"/>
      <c r="T9" s="680"/>
      <c r="U9" s="680"/>
      <c r="V9" s="680"/>
      <c r="W9" s="680"/>
      <c r="X9" s="680"/>
      <c r="Y9" s="681"/>
      <c r="Z9" s="682">
        <v>0</v>
      </c>
      <c r="AA9" s="682"/>
      <c r="AB9" s="682"/>
      <c r="AC9" s="682"/>
      <c r="AD9" s="683">
        <v>1095</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250242</v>
      </c>
      <c r="BH9" s="680"/>
      <c r="BI9" s="680"/>
      <c r="BJ9" s="680"/>
      <c r="BK9" s="680"/>
      <c r="BL9" s="680"/>
      <c r="BM9" s="680"/>
      <c r="BN9" s="681"/>
      <c r="BO9" s="682">
        <v>28</v>
      </c>
      <c r="BP9" s="682"/>
      <c r="BQ9" s="682"/>
      <c r="BR9" s="682"/>
      <c r="BS9" s="688" t="s">
        <v>177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1521158</v>
      </c>
      <c r="CS9" s="680"/>
      <c r="CT9" s="680"/>
      <c r="CU9" s="680"/>
      <c r="CV9" s="680"/>
      <c r="CW9" s="680"/>
      <c r="CX9" s="680"/>
      <c r="CY9" s="681"/>
      <c r="CZ9" s="682">
        <v>14</v>
      </c>
      <c r="DA9" s="682"/>
      <c r="DB9" s="682"/>
      <c r="DC9" s="682"/>
      <c r="DD9" s="688">
        <v>37914</v>
      </c>
      <c r="DE9" s="680"/>
      <c r="DF9" s="680"/>
      <c r="DG9" s="680"/>
      <c r="DH9" s="680"/>
      <c r="DI9" s="680"/>
      <c r="DJ9" s="680"/>
      <c r="DK9" s="680"/>
      <c r="DL9" s="680"/>
      <c r="DM9" s="680"/>
      <c r="DN9" s="680"/>
      <c r="DO9" s="680"/>
      <c r="DP9" s="681"/>
      <c r="DQ9" s="688">
        <v>1382783</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244</v>
      </c>
      <c r="S10" s="680"/>
      <c r="T10" s="680"/>
      <c r="U10" s="680"/>
      <c r="V10" s="680"/>
      <c r="W10" s="680"/>
      <c r="X10" s="680"/>
      <c r="Y10" s="681"/>
      <c r="Z10" s="682" t="s">
        <v>177</v>
      </c>
      <c r="AA10" s="682"/>
      <c r="AB10" s="682"/>
      <c r="AC10" s="682"/>
      <c r="AD10" s="683" t="s">
        <v>177</v>
      </c>
      <c r="AE10" s="683"/>
      <c r="AF10" s="683"/>
      <c r="AG10" s="683"/>
      <c r="AH10" s="683"/>
      <c r="AI10" s="683"/>
      <c r="AJ10" s="683"/>
      <c r="AK10" s="683"/>
      <c r="AL10" s="684" t="s">
        <v>244</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40395</v>
      </c>
      <c r="BH10" s="680"/>
      <c r="BI10" s="680"/>
      <c r="BJ10" s="680"/>
      <c r="BK10" s="680"/>
      <c r="BL10" s="680"/>
      <c r="BM10" s="680"/>
      <c r="BN10" s="681"/>
      <c r="BO10" s="682">
        <v>4.5</v>
      </c>
      <c r="BP10" s="682"/>
      <c r="BQ10" s="682"/>
      <c r="BR10" s="682"/>
      <c r="BS10" s="688">
        <v>6881</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9755</v>
      </c>
      <c r="CS10" s="680"/>
      <c r="CT10" s="680"/>
      <c r="CU10" s="680"/>
      <c r="CV10" s="680"/>
      <c r="CW10" s="680"/>
      <c r="CX10" s="680"/>
      <c r="CY10" s="681"/>
      <c r="CZ10" s="682">
        <v>0.1</v>
      </c>
      <c r="DA10" s="682"/>
      <c r="DB10" s="682"/>
      <c r="DC10" s="682"/>
      <c r="DD10" s="688" t="s">
        <v>177</v>
      </c>
      <c r="DE10" s="680"/>
      <c r="DF10" s="680"/>
      <c r="DG10" s="680"/>
      <c r="DH10" s="680"/>
      <c r="DI10" s="680"/>
      <c r="DJ10" s="680"/>
      <c r="DK10" s="680"/>
      <c r="DL10" s="680"/>
      <c r="DM10" s="680"/>
      <c r="DN10" s="680"/>
      <c r="DO10" s="680"/>
      <c r="DP10" s="681"/>
      <c r="DQ10" s="688">
        <v>8255</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177</v>
      </c>
      <c r="S11" s="680"/>
      <c r="T11" s="680"/>
      <c r="U11" s="680"/>
      <c r="V11" s="680"/>
      <c r="W11" s="680"/>
      <c r="X11" s="680"/>
      <c r="Y11" s="681"/>
      <c r="Z11" s="682" t="s">
        <v>177</v>
      </c>
      <c r="AA11" s="682"/>
      <c r="AB11" s="682"/>
      <c r="AC11" s="682"/>
      <c r="AD11" s="683" t="s">
        <v>244</v>
      </c>
      <c r="AE11" s="683"/>
      <c r="AF11" s="683"/>
      <c r="AG11" s="683"/>
      <c r="AH11" s="683"/>
      <c r="AI11" s="683"/>
      <c r="AJ11" s="683"/>
      <c r="AK11" s="683"/>
      <c r="AL11" s="684" t="s">
        <v>244</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43586</v>
      </c>
      <c r="BH11" s="680"/>
      <c r="BI11" s="680"/>
      <c r="BJ11" s="680"/>
      <c r="BK11" s="680"/>
      <c r="BL11" s="680"/>
      <c r="BM11" s="680"/>
      <c r="BN11" s="681"/>
      <c r="BO11" s="682">
        <v>4.9000000000000004</v>
      </c>
      <c r="BP11" s="682"/>
      <c r="BQ11" s="682"/>
      <c r="BR11" s="682"/>
      <c r="BS11" s="688">
        <v>8836</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131630</v>
      </c>
      <c r="CS11" s="680"/>
      <c r="CT11" s="680"/>
      <c r="CU11" s="680"/>
      <c r="CV11" s="680"/>
      <c r="CW11" s="680"/>
      <c r="CX11" s="680"/>
      <c r="CY11" s="681"/>
      <c r="CZ11" s="682">
        <v>1.2</v>
      </c>
      <c r="DA11" s="682"/>
      <c r="DB11" s="682"/>
      <c r="DC11" s="682"/>
      <c r="DD11" s="688" t="s">
        <v>177</v>
      </c>
      <c r="DE11" s="680"/>
      <c r="DF11" s="680"/>
      <c r="DG11" s="680"/>
      <c r="DH11" s="680"/>
      <c r="DI11" s="680"/>
      <c r="DJ11" s="680"/>
      <c r="DK11" s="680"/>
      <c r="DL11" s="680"/>
      <c r="DM11" s="680"/>
      <c r="DN11" s="680"/>
      <c r="DO11" s="680"/>
      <c r="DP11" s="681"/>
      <c r="DQ11" s="688">
        <v>77329</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182587</v>
      </c>
      <c r="S12" s="680"/>
      <c r="T12" s="680"/>
      <c r="U12" s="680"/>
      <c r="V12" s="680"/>
      <c r="W12" s="680"/>
      <c r="X12" s="680"/>
      <c r="Y12" s="681"/>
      <c r="Z12" s="682">
        <v>1.7</v>
      </c>
      <c r="AA12" s="682"/>
      <c r="AB12" s="682"/>
      <c r="AC12" s="682"/>
      <c r="AD12" s="683">
        <v>182587</v>
      </c>
      <c r="AE12" s="683"/>
      <c r="AF12" s="683"/>
      <c r="AG12" s="683"/>
      <c r="AH12" s="683"/>
      <c r="AI12" s="683"/>
      <c r="AJ12" s="683"/>
      <c r="AK12" s="683"/>
      <c r="AL12" s="684">
        <v>4</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433608</v>
      </c>
      <c r="BH12" s="680"/>
      <c r="BI12" s="680"/>
      <c r="BJ12" s="680"/>
      <c r="BK12" s="680"/>
      <c r="BL12" s="680"/>
      <c r="BM12" s="680"/>
      <c r="BN12" s="681"/>
      <c r="BO12" s="682">
        <v>48.6</v>
      </c>
      <c r="BP12" s="682"/>
      <c r="BQ12" s="682"/>
      <c r="BR12" s="682"/>
      <c r="BS12" s="688">
        <v>96760</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228951</v>
      </c>
      <c r="CS12" s="680"/>
      <c r="CT12" s="680"/>
      <c r="CU12" s="680"/>
      <c r="CV12" s="680"/>
      <c r="CW12" s="680"/>
      <c r="CX12" s="680"/>
      <c r="CY12" s="681"/>
      <c r="CZ12" s="682">
        <v>2.1</v>
      </c>
      <c r="DA12" s="682"/>
      <c r="DB12" s="682"/>
      <c r="DC12" s="682"/>
      <c r="DD12" s="688">
        <v>50939</v>
      </c>
      <c r="DE12" s="680"/>
      <c r="DF12" s="680"/>
      <c r="DG12" s="680"/>
      <c r="DH12" s="680"/>
      <c r="DI12" s="680"/>
      <c r="DJ12" s="680"/>
      <c r="DK12" s="680"/>
      <c r="DL12" s="680"/>
      <c r="DM12" s="680"/>
      <c r="DN12" s="680"/>
      <c r="DO12" s="680"/>
      <c r="DP12" s="681"/>
      <c r="DQ12" s="688">
        <v>174018</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896</v>
      </c>
      <c r="S13" s="680"/>
      <c r="T13" s="680"/>
      <c r="U13" s="680"/>
      <c r="V13" s="680"/>
      <c r="W13" s="680"/>
      <c r="X13" s="680"/>
      <c r="Y13" s="681"/>
      <c r="Z13" s="682">
        <v>0</v>
      </c>
      <c r="AA13" s="682"/>
      <c r="AB13" s="682"/>
      <c r="AC13" s="682"/>
      <c r="AD13" s="683">
        <v>896</v>
      </c>
      <c r="AE13" s="683"/>
      <c r="AF13" s="683"/>
      <c r="AG13" s="683"/>
      <c r="AH13" s="683"/>
      <c r="AI13" s="683"/>
      <c r="AJ13" s="683"/>
      <c r="AK13" s="683"/>
      <c r="AL13" s="684">
        <v>0</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425383</v>
      </c>
      <c r="BH13" s="680"/>
      <c r="BI13" s="680"/>
      <c r="BJ13" s="680"/>
      <c r="BK13" s="680"/>
      <c r="BL13" s="680"/>
      <c r="BM13" s="680"/>
      <c r="BN13" s="681"/>
      <c r="BO13" s="682">
        <v>47.7</v>
      </c>
      <c r="BP13" s="682"/>
      <c r="BQ13" s="682"/>
      <c r="BR13" s="682"/>
      <c r="BS13" s="688">
        <v>96760</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1382892</v>
      </c>
      <c r="CS13" s="680"/>
      <c r="CT13" s="680"/>
      <c r="CU13" s="680"/>
      <c r="CV13" s="680"/>
      <c r="CW13" s="680"/>
      <c r="CX13" s="680"/>
      <c r="CY13" s="681"/>
      <c r="CZ13" s="682">
        <v>12.7</v>
      </c>
      <c r="DA13" s="682"/>
      <c r="DB13" s="682"/>
      <c r="DC13" s="682"/>
      <c r="DD13" s="688">
        <v>500461</v>
      </c>
      <c r="DE13" s="680"/>
      <c r="DF13" s="680"/>
      <c r="DG13" s="680"/>
      <c r="DH13" s="680"/>
      <c r="DI13" s="680"/>
      <c r="DJ13" s="680"/>
      <c r="DK13" s="680"/>
      <c r="DL13" s="680"/>
      <c r="DM13" s="680"/>
      <c r="DN13" s="680"/>
      <c r="DO13" s="680"/>
      <c r="DP13" s="681"/>
      <c r="DQ13" s="688">
        <v>836293</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177</v>
      </c>
      <c r="S14" s="680"/>
      <c r="T14" s="680"/>
      <c r="U14" s="680"/>
      <c r="V14" s="680"/>
      <c r="W14" s="680"/>
      <c r="X14" s="680"/>
      <c r="Y14" s="681"/>
      <c r="Z14" s="682" t="s">
        <v>177</v>
      </c>
      <c r="AA14" s="682"/>
      <c r="AB14" s="682"/>
      <c r="AC14" s="682"/>
      <c r="AD14" s="683" t="s">
        <v>177</v>
      </c>
      <c r="AE14" s="683"/>
      <c r="AF14" s="683"/>
      <c r="AG14" s="683"/>
      <c r="AH14" s="683"/>
      <c r="AI14" s="683"/>
      <c r="AJ14" s="683"/>
      <c r="AK14" s="683"/>
      <c r="AL14" s="684" t="s">
        <v>244</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18798</v>
      </c>
      <c r="BH14" s="680"/>
      <c r="BI14" s="680"/>
      <c r="BJ14" s="680"/>
      <c r="BK14" s="680"/>
      <c r="BL14" s="680"/>
      <c r="BM14" s="680"/>
      <c r="BN14" s="681"/>
      <c r="BO14" s="682">
        <v>2.1</v>
      </c>
      <c r="BP14" s="682"/>
      <c r="BQ14" s="682"/>
      <c r="BR14" s="682"/>
      <c r="BS14" s="688" t="s">
        <v>244</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326669</v>
      </c>
      <c r="CS14" s="680"/>
      <c r="CT14" s="680"/>
      <c r="CU14" s="680"/>
      <c r="CV14" s="680"/>
      <c r="CW14" s="680"/>
      <c r="CX14" s="680"/>
      <c r="CY14" s="681"/>
      <c r="CZ14" s="682">
        <v>3</v>
      </c>
      <c r="DA14" s="682"/>
      <c r="DB14" s="682"/>
      <c r="DC14" s="682"/>
      <c r="DD14" s="688">
        <v>86356</v>
      </c>
      <c r="DE14" s="680"/>
      <c r="DF14" s="680"/>
      <c r="DG14" s="680"/>
      <c r="DH14" s="680"/>
      <c r="DI14" s="680"/>
      <c r="DJ14" s="680"/>
      <c r="DK14" s="680"/>
      <c r="DL14" s="680"/>
      <c r="DM14" s="680"/>
      <c r="DN14" s="680"/>
      <c r="DO14" s="680"/>
      <c r="DP14" s="681"/>
      <c r="DQ14" s="688">
        <v>244490</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14987</v>
      </c>
      <c r="S15" s="680"/>
      <c r="T15" s="680"/>
      <c r="U15" s="680"/>
      <c r="V15" s="680"/>
      <c r="W15" s="680"/>
      <c r="X15" s="680"/>
      <c r="Y15" s="681"/>
      <c r="Z15" s="682">
        <v>0.1</v>
      </c>
      <c r="AA15" s="682"/>
      <c r="AB15" s="682"/>
      <c r="AC15" s="682"/>
      <c r="AD15" s="683">
        <v>14987</v>
      </c>
      <c r="AE15" s="683"/>
      <c r="AF15" s="683"/>
      <c r="AG15" s="683"/>
      <c r="AH15" s="683"/>
      <c r="AI15" s="683"/>
      <c r="AJ15" s="683"/>
      <c r="AK15" s="683"/>
      <c r="AL15" s="684">
        <v>0.3</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80021</v>
      </c>
      <c r="BH15" s="680"/>
      <c r="BI15" s="680"/>
      <c r="BJ15" s="680"/>
      <c r="BK15" s="680"/>
      <c r="BL15" s="680"/>
      <c r="BM15" s="680"/>
      <c r="BN15" s="681"/>
      <c r="BO15" s="682">
        <v>9</v>
      </c>
      <c r="BP15" s="682"/>
      <c r="BQ15" s="682"/>
      <c r="BR15" s="682"/>
      <c r="BS15" s="688" t="s">
        <v>177</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1064706</v>
      </c>
      <c r="CS15" s="680"/>
      <c r="CT15" s="680"/>
      <c r="CU15" s="680"/>
      <c r="CV15" s="680"/>
      <c r="CW15" s="680"/>
      <c r="CX15" s="680"/>
      <c r="CY15" s="681"/>
      <c r="CZ15" s="682">
        <v>9.8000000000000007</v>
      </c>
      <c r="DA15" s="682"/>
      <c r="DB15" s="682"/>
      <c r="DC15" s="682"/>
      <c r="DD15" s="688">
        <v>202927</v>
      </c>
      <c r="DE15" s="680"/>
      <c r="DF15" s="680"/>
      <c r="DG15" s="680"/>
      <c r="DH15" s="680"/>
      <c r="DI15" s="680"/>
      <c r="DJ15" s="680"/>
      <c r="DK15" s="680"/>
      <c r="DL15" s="680"/>
      <c r="DM15" s="680"/>
      <c r="DN15" s="680"/>
      <c r="DO15" s="680"/>
      <c r="DP15" s="681"/>
      <c r="DQ15" s="688">
        <v>724584</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244</v>
      </c>
      <c r="S16" s="680"/>
      <c r="T16" s="680"/>
      <c r="U16" s="680"/>
      <c r="V16" s="680"/>
      <c r="W16" s="680"/>
      <c r="X16" s="680"/>
      <c r="Y16" s="681"/>
      <c r="Z16" s="682" t="s">
        <v>177</v>
      </c>
      <c r="AA16" s="682"/>
      <c r="AB16" s="682"/>
      <c r="AC16" s="682"/>
      <c r="AD16" s="683" t="s">
        <v>244</v>
      </c>
      <c r="AE16" s="683"/>
      <c r="AF16" s="683"/>
      <c r="AG16" s="683"/>
      <c r="AH16" s="683"/>
      <c r="AI16" s="683"/>
      <c r="AJ16" s="683"/>
      <c r="AK16" s="683"/>
      <c r="AL16" s="684" t="s">
        <v>177</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v>12630</v>
      </c>
      <c r="BH16" s="680"/>
      <c r="BI16" s="680"/>
      <c r="BJ16" s="680"/>
      <c r="BK16" s="680"/>
      <c r="BL16" s="680"/>
      <c r="BM16" s="680"/>
      <c r="BN16" s="681"/>
      <c r="BO16" s="682">
        <v>1.4</v>
      </c>
      <c r="BP16" s="682"/>
      <c r="BQ16" s="682"/>
      <c r="BR16" s="682"/>
      <c r="BS16" s="688" t="s">
        <v>264</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5648</v>
      </c>
      <c r="CS16" s="680"/>
      <c r="CT16" s="680"/>
      <c r="CU16" s="680"/>
      <c r="CV16" s="680"/>
      <c r="CW16" s="680"/>
      <c r="CX16" s="680"/>
      <c r="CY16" s="681"/>
      <c r="CZ16" s="682">
        <v>0.1</v>
      </c>
      <c r="DA16" s="682"/>
      <c r="DB16" s="682"/>
      <c r="DC16" s="682"/>
      <c r="DD16" s="688" t="s">
        <v>177</v>
      </c>
      <c r="DE16" s="680"/>
      <c r="DF16" s="680"/>
      <c r="DG16" s="680"/>
      <c r="DH16" s="680"/>
      <c r="DI16" s="680"/>
      <c r="DJ16" s="680"/>
      <c r="DK16" s="680"/>
      <c r="DL16" s="680"/>
      <c r="DM16" s="680"/>
      <c r="DN16" s="680"/>
      <c r="DO16" s="680"/>
      <c r="DP16" s="681"/>
      <c r="DQ16" s="688">
        <v>406</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1764</v>
      </c>
      <c r="S17" s="680"/>
      <c r="T17" s="680"/>
      <c r="U17" s="680"/>
      <c r="V17" s="680"/>
      <c r="W17" s="680"/>
      <c r="X17" s="680"/>
      <c r="Y17" s="681"/>
      <c r="Z17" s="682">
        <v>0</v>
      </c>
      <c r="AA17" s="682"/>
      <c r="AB17" s="682"/>
      <c r="AC17" s="682"/>
      <c r="AD17" s="683">
        <v>1764</v>
      </c>
      <c r="AE17" s="683"/>
      <c r="AF17" s="683"/>
      <c r="AG17" s="683"/>
      <c r="AH17" s="683"/>
      <c r="AI17" s="683"/>
      <c r="AJ17" s="683"/>
      <c r="AK17" s="683"/>
      <c r="AL17" s="684">
        <v>0</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244</v>
      </c>
      <c r="BH17" s="680"/>
      <c r="BI17" s="680"/>
      <c r="BJ17" s="680"/>
      <c r="BK17" s="680"/>
      <c r="BL17" s="680"/>
      <c r="BM17" s="680"/>
      <c r="BN17" s="681"/>
      <c r="BO17" s="682" t="s">
        <v>244</v>
      </c>
      <c r="BP17" s="682"/>
      <c r="BQ17" s="682"/>
      <c r="BR17" s="682"/>
      <c r="BS17" s="688" t="s">
        <v>177</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858117</v>
      </c>
      <c r="CS17" s="680"/>
      <c r="CT17" s="680"/>
      <c r="CU17" s="680"/>
      <c r="CV17" s="680"/>
      <c r="CW17" s="680"/>
      <c r="CX17" s="680"/>
      <c r="CY17" s="681"/>
      <c r="CZ17" s="682">
        <v>7.9</v>
      </c>
      <c r="DA17" s="682"/>
      <c r="DB17" s="682"/>
      <c r="DC17" s="682"/>
      <c r="DD17" s="688" t="s">
        <v>177</v>
      </c>
      <c r="DE17" s="680"/>
      <c r="DF17" s="680"/>
      <c r="DG17" s="680"/>
      <c r="DH17" s="680"/>
      <c r="DI17" s="680"/>
      <c r="DJ17" s="680"/>
      <c r="DK17" s="680"/>
      <c r="DL17" s="680"/>
      <c r="DM17" s="680"/>
      <c r="DN17" s="680"/>
      <c r="DO17" s="680"/>
      <c r="DP17" s="681"/>
      <c r="DQ17" s="688">
        <v>689193</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4552823</v>
      </c>
      <c r="S18" s="680"/>
      <c r="T18" s="680"/>
      <c r="U18" s="680"/>
      <c r="V18" s="680"/>
      <c r="W18" s="680"/>
      <c r="X18" s="680"/>
      <c r="Y18" s="681"/>
      <c r="Z18" s="682">
        <v>41.3</v>
      </c>
      <c r="AA18" s="682"/>
      <c r="AB18" s="682"/>
      <c r="AC18" s="682"/>
      <c r="AD18" s="683">
        <v>3406703</v>
      </c>
      <c r="AE18" s="683"/>
      <c r="AF18" s="683"/>
      <c r="AG18" s="683"/>
      <c r="AH18" s="683"/>
      <c r="AI18" s="683"/>
      <c r="AJ18" s="683"/>
      <c r="AK18" s="683"/>
      <c r="AL18" s="684">
        <v>73.900000000000006</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177</v>
      </c>
      <c r="BH18" s="680"/>
      <c r="BI18" s="680"/>
      <c r="BJ18" s="680"/>
      <c r="BK18" s="680"/>
      <c r="BL18" s="680"/>
      <c r="BM18" s="680"/>
      <c r="BN18" s="681"/>
      <c r="BO18" s="682" t="s">
        <v>244</v>
      </c>
      <c r="BP18" s="682"/>
      <c r="BQ18" s="682"/>
      <c r="BR18" s="682"/>
      <c r="BS18" s="688" t="s">
        <v>177</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177</v>
      </c>
      <c r="CS18" s="680"/>
      <c r="CT18" s="680"/>
      <c r="CU18" s="680"/>
      <c r="CV18" s="680"/>
      <c r="CW18" s="680"/>
      <c r="CX18" s="680"/>
      <c r="CY18" s="681"/>
      <c r="CZ18" s="682" t="s">
        <v>177</v>
      </c>
      <c r="DA18" s="682"/>
      <c r="DB18" s="682"/>
      <c r="DC18" s="682"/>
      <c r="DD18" s="688" t="s">
        <v>244</v>
      </c>
      <c r="DE18" s="680"/>
      <c r="DF18" s="680"/>
      <c r="DG18" s="680"/>
      <c r="DH18" s="680"/>
      <c r="DI18" s="680"/>
      <c r="DJ18" s="680"/>
      <c r="DK18" s="680"/>
      <c r="DL18" s="680"/>
      <c r="DM18" s="680"/>
      <c r="DN18" s="680"/>
      <c r="DO18" s="680"/>
      <c r="DP18" s="681"/>
      <c r="DQ18" s="688" t="s">
        <v>244</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3406703</v>
      </c>
      <c r="S19" s="680"/>
      <c r="T19" s="680"/>
      <c r="U19" s="680"/>
      <c r="V19" s="680"/>
      <c r="W19" s="680"/>
      <c r="X19" s="680"/>
      <c r="Y19" s="681"/>
      <c r="Z19" s="682">
        <v>30.9</v>
      </c>
      <c r="AA19" s="682"/>
      <c r="AB19" s="682"/>
      <c r="AC19" s="682"/>
      <c r="AD19" s="683">
        <v>3406703</v>
      </c>
      <c r="AE19" s="683"/>
      <c r="AF19" s="683"/>
      <c r="AG19" s="683"/>
      <c r="AH19" s="683"/>
      <c r="AI19" s="683"/>
      <c r="AJ19" s="683"/>
      <c r="AK19" s="683"/>
      <c r="AL19" s="684">
        <v>73.900000000000006</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721</v>
      </c>
      <c r="BH19" s="680"/>
      <c r="BI19" s="680"/>
      <c r="BJ19" s="680"/>
      <c r="BK19" s="680"/>
      <c r="BL19" s="680"/>
      <c r="BM19" s="680"/>
      <c r="BN19" s="681"/>
      <c r="BO19" s="682">
        <v>0.1</v>
      </c>
      <c r="BP19" s="682"/>
      <c r="BQ19" s="682"/>
      <c r="BR19" s="682"/>
      <c r="BS19" s="688" t="s">
        <v>244</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177</v>
      </c>
      <c r="CS19" s="680"/>
      <c r="CT19" s="680"/>
      <c r="CU19" s="680"/>
      <c r="CV19" s="680"/>
      <c r="CW19" s="680"/>
      <c r="CX19" s="680"/>
      <c r="CY19" s="681"/>
      <c r="CZ19" s="682" t="s">
        <v>177</v>
      </c>
      <c r="DA19" s="682"/>
      <c r="DB19" s="682"/>
      <c r="DC19" s="682"/>
      <c r="DD19" s="688" t="s">
        <v>177</v>
      </c>
      <c r="DE19" s="680"/>
      <c r="DF19" s="680"/>
      <c r="DG19" s="680"/>
      <c r="DH19" s="680"/>
      <c r="DI19" s="680"/>
      <c r="DJ19" s="680"/>
      <c r="DK19" s="680"/>
      <c r="DL19" s="680"/>
      <c r="DM19" s="680"/>
      <c r="DN19" s="680"/>
      <c r="DO19" s="680"/>
      <c r="DP19" s="681"/>
      <c r="DQ19" s="688" t="s">
        <v>244</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1146120</v>
      </c>
      <c r="S20" s="680"/>
      <c r="T20" s="680"/>
      <c r="U20" s="680"/>
      <c r="V20" s="680"/>
      <c r="W20" s="680"/>
      <c r="X20" s="680"/>
      <c r="Y20" s="681"/>
      <c r="Z20" s="682">
        <v>10.4</v>
      </c>
      <c r="AA20" s="682"/>
      <c r="AB20" s="682"/>
      <c r="AC20" s="682"/>
      <c r="AD20" s="683" t="s">
        <v>177</v>
      </c>
      <c r="AE20" s="683"/>
      <c r="AF20" s="683"/>
      <c r="AG20" s="683"/>
      <c r="AH20" s="683"/>
      <c r="AI20" s="683"/>
      <c r="AJ20" s="683"/>
      <c r="AK20" s="683"/>
      <c r="AL20" s="684" t="s">
        <v>244</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721</v>
      </c>
      <c r="BH20" s="680"/>
      <c r="BI20" s="680"/>
      <c r="BJ20" s="680"/>
      <c r="BK20" s="680"/>
      <c r="BL20" s="680"/>
      <c r="BM20" s="680"/>
      <c r="BN20" s="681"/>
      <c r="BO20" s="682">
        <v>0.1</v>
      </c>
      <c r="BP20" s="682"/>
      <c r="BQ20" s="682"/>
      <c r="BR20" s="682"/>
      <c r="BS20" s="688" t="s">
        <v>244</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10888861</v>
      </c>
      <c r="CS20" s="680"/>
      <c r="CT20" s="680"/>
      <c r="CU20" s="680"/>
      <c r="CV20" s="680"/>
      <c r="CW20" s="680"/>
      <c r="CX20" s="680"/>
      <c r="CY20" s="681"/>
      <c r="CZ20" s="682">
        <v>100</v>
      </c>
      <c r="DA20" s="682"/>
      <c r="DB20" s="682"/>
      <c r="DC20" s="682"/>
      <c r="DD20" s="688">
        <v>1157552</v>
      </c>
      <c r="DE20" s="680"/>
      <c r="DF20" s="680"/>
      <c r="DG20" s="680"/>
      <c r="DH20" s="680"/>
      <c r="DI20" s="680"/>
      <c r="DJ20" s="680"/>
      <c r="DK20" s="680"/>
      <c r="DL20" s="680"/>
      <c r="DM20" s="680"/>
      <c r="DN20" s="680"/>
      <c r="DO20" s="680"/>
      <c r="DP20" s="681"/>
      <c r="DQ20" s="688">
        <v>8028526</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244</v>
      </c>
      <c r="S21" s="680"/>
      <c r="T21" s="680"/>
      <c r="U21" s="680"/>
      <c r="V21" s="680"/>
      <c r="W21" s="680"/>
      <c r="X21" s="680"/>
      <c r="Y21" s="681"/>
      <c r="Z21" s="682" t="s">
        <v>177</v>
      </c>
      <c r="AA21" s="682"/>
      <c r="AB21" s="682"/>
      <c r="AC21" s="682"/>
      <c r="AD21" s="683" t="s">
        <v>244</v>
      </c>
      <c r="AE21" s="683"/>
      <c r="AF21" s="683"/>
      <c r="AG21" s="683"/>
      <c r="AH21" s="683"/>
      <c r="AI21" s="683"/>
      <c r="AJ21" s="683"/>
      <c r="AK21" s="683"/>
      <c r="AL21" s="684" t="s">
        <v>244</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721</v>
      </c>
      <c r="BH21" s="680"/>
      <c r="BI21" s="680"/>
      <c r="BJ21" s="680"/>
      <c r="BK21" s="680"/>
      <c r="BL21" s="680"/>
      <c r="BM21" s="680"/>
      <c r="BN21" s="681"/>
      <c r="BO21" s="682">
        <v>0.1</v>
      </c>
      <c r="BP21" s="682"/>
      <c r="BQ21" s="682"/>
      <c r="BR21" s="682"/>
      <c r="BS21" s="688" t="s">
        <v>177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5716170</v>
      </c>
      <c r="S22" s="680"/>
      <c r="T22" s="680"/>
      <c r="U22" s="680"/>
      <c r="V22" s="680"/>
      <c r="W22" s="680"/>
      <c r="X22" s="680"/>
      <c r="Y22" s="681"/>
      <c r="Z22" s="682">
        <v>51.9</v>
      </c>
      <c r="AA22" s="682"/>
      <c r="AB22" s="682"/>
      <c r="AC22" s="682"/>
      <c r="AD22" s="683">
        <v>4570050</v>
      </c>
      <c r="AE22" s="683"/>
      <c r="AF22" s="683"/>
      <c r="AG22" s="683"/>
      <c r="AH22" s="683"/>
      <c r="AI22" s="683"/>
      <c r="AJ22" s="683"/>
      <c r="AK22" s="683"/>
      <c r="AL22" s="684">
        <v>99.1</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177</v>
      </c>
      <c r="BH22" s="680"/>
      <c r="BI22" s="680"/>
      <c r="BJ22" s="680"/>
      <c r="BK22" s="680"/>
      <c r="BL22" s="680"/>
      <c r="BM22" s="680"/>
      <c r="BN22" s="681"/>
      <c r="BO22" s="682" t="s">
        <v>177</v>
      </c>
      <c r="BP22" s="682"/>
      <c r="BQ22" s="682"/>
      <c r="BR22" s="682"/>
      <c r="BS22" s="688" t="s">
        <v>177</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728</v>
      </c>
      <c r="S23" s="680"/>
      <c r="T23" s="680"/>
      <c r="U23" s="680"/>
      <c r="V23" s="680"/>
      <c r="W23" s="680"/>
      <c r="X23" s="680"/>
      <c r="Y23" s="681"/>
      <c r="Z23" s="682">
        <v>0</v>
      </c>
      <c r="AA23" s="682"/>
      <c r="AB23" s="682"/>
      <c r="AC23" s="682"/>
      <c r="AD23" s="683">
        <v>728</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177</v>
      </c>
      <c r="BH23" s="680"/>
      <c r="BI23" s="680"/>
      <c r="BJ23" s="680"/>
      <c r="BK23" s="680"/>
      <c r="BL23" s="680"/>
      <c r="BM23" s="680"/>
      <c r="BN23" s="681"/>
      <c r="BO23" s="682" t="s">
        <v>244</v>
      </c>
      <c r="BP23" s="682"/>
      <c r="BQ23" s="682"/>
      <c r="BR23" s="682"/>
      <c r="BS23" s="688" t="s">
        <v>177</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72669</v>
      </c>
      <c r="S24" s="680"/>
      <c r="T24" s="680"/>
      <c r="U24" s="680"/>
      <c r="V24" s="680"/>
      <c r="W24" s="680"/>
      <c r="X24" s="680"/>
      <c r="Y24" s="681"/>
      <c r="Z24" s="682">
        <v>0.7</v>
      </c>
      <c r="AA24" s="682"/>
      <c r="AB24" s="682"/>
      <c r="AC24" s="682"/>
      <c r="AD24" s="683" t="s">
        <v>244</v>
      </c>
      <c r="AE24" s="683"/>
      <c r="AF24" s="683"/>
      <c r="AG24" s="683"/>
      <c r="AH24" s="683"/>
      <c r="AI24" s="683"/>
      <c r="AJ24" s="683"/>
      <c r="AK24" s="683"/>
      <c r="AL24" s="684" t="s">
        <v>177</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177</v>
      </c>
      <c r="BH24" s="680"/>
      <c r="BI24" s="680"/>
      <c r="BJ24" s="680"/>
      <c r="BK24" s="680"/>
      <c r="BL24" s="680"/>
      <c r="BM24" s="680"/>
      <c r="BN24" s="681"/>
      <c r="BO24" s="682" t="s">
        <v>244</v>
      </c>
      <c r="BP24" s="682"/>
      <c r="BQ24" s="682"/>
      <c r="BR24" s="682"/>
      <c r="BS24" s="688" t="s">
        <v>264</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3669433</v>
      </c>
      <c r="CS24" s="669"/>
      <c r="CT24" s="669"/>
      <c r="CU24" s="669"/>
      <c r="CV24" s="669"/>
      <c r="CW24" s="669"/>
      <c r="CX24" s="669"/>
      <c r="CY24" s="670"/>
      <c r="CZ24" s="673">
        <v>33.700000000000003</v>
      </c>
      <c r="DA24" s="674"/>
      <c r="DB24" s="674"/>
      <c r="DC24" s="693"/>
      <c r="DD24" s="712">
        <v>2534490</v>
      </c>
      <c r="DE24" s="669"/>
      <c r="DF24" s="669"/>
      <c r="DG24" s="669"/>
      <c r="DH24" s="669"/>
      <c r="DI24" s="669"/>
      <c r="DJ24" s="669"/>
      <c r="DK24" s="670"/>
      <c r="DL24" s="712">
        <v>2497682</v>
      </c>
      <c r="DM24" s="669"/>
      <c r="DN24" s="669"/>
      <c r="DO24" s="669"/>
      <c r="DP24" s="669"/>
      <c r="DQ24" s="669"/>
      <c r="DR24" s="669"/>
      <c r="DS24" s="669"/>
      <c r="DT24" s="669"/>
      <c r="DU24" s="669"/>
      <c r="DV24" s="670"/>
      <c r="DW24" s="673">
        <v>52.1</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307573</v>
      </c>
      <c r="S25" s="680"/>
      <c r="T25" s="680"/>
      <c r="U25" s="680"/>
      <c r="V25" s="680"/>
      <c r="W25" s="680"/>
      <c r="X25" s="680"/>
      <c r="Y25" s="681"/>
      <c r="Z25" s="682">
        <v>2.8</v>
      </c>
      <c r="AA25" s="682"/>
      <c r="AB25" s="682"/>
      <c r="AC25" s="682"/>
      <c r="AD25" s="683">
        <v>5687</v>
      </c>
      <c r="AE25" s="683"/>
      <c r="AF25" s="683"/>
      <c r="AG25" s="683"/>
      <c r="AH25" s="683"/>
      <c r="AI25" s="683"/>
      <c r="AJ25" s="683"/>
      <c r="AK25" s="683"/>
      <c r="AL25" s="684">
        <v>0.1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177</v>
      </c>
      <c r="BH25" s="680"/>
      <c r="BI25" s="680"/>
      <c r="BJ25" s="680"/>
      <c r="BK25" s="680"/>
      <c r="BL25" s="680"/>
      <c r="BM25" s="680"/>
      <c r="BN25" s="681"/>
      <c r="BO25" s="682" t="s">
        <v>244</v>
      </c>
      <c r="BP25" s="682"/>
      <c r="BQ25" s="682"/>
      <c r="BR25" s="682"/>
      <c r="BS25" s="688" t="s">
        <v>177</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1425974</v>
      </c>
      <c r="CS25" s="715"/>
      <c r="CT25" s="715"/>
      <c r="CU25" s="715"/>
      <c r="CV25" s="715"/>
      <c r="CW25" s="715"/>
      <c r="CX25" s="715"/>
      <c r="CY25" s="716"/>
      <c r="CZ25" s="684">
        <v>13.1</v>
      </c>
      <c r="DA25" s="713"/>
      <c r="DB25" s="713"/>
      <c r="DC25" s="717"/>
      <c r="DD25" s="688">
        <v>1369621</v>
      </c>
      <c r="DE25" s="715"/>
      <c r="DF25" s="715"/>
      <c r="DG25" s="715"/>
      <c r="DH25" s="715"/>
      <c r="DI25" s="715"/>
      <c r="DJ25" s="715"/>
      <c r="DK25" s="716"/>
      <c r="DL25" s="688">
        <v>1346133</v>
      </c>
      <c r="DM25" s="715"/>
      <c r="DN25" s="715"/>
      <c r="DO25" s="715"/>
      <c r="DP25" s="715"/>
      <c r="DQ25" s="715"/>
      <c r="DR25" s="715"/>
      <c r="DS25" s="715"/>
      <c r="DT25" s="715"/>
      <c r="DU25" s="715"/>
      <c r="DV25" s="716"/>
      <c r="DW25" s="684">
        <v>28.1</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42910</v>
      </c>
      <c r="S26" s="680"/>
      <c r="T26" s="680"/>
      <c r="U26" s="680"/>
      <c r="V26" s="680"/>
      <c r="W26" s="680"/>
      <c r="X26" s="680"/>
      <c r="Y26" s="681"/>
      <c r="Z26" s="682">
        <v>0.4</v>
      </c>
      <c r="AA26" s="682"/>
      <c r="AB26" s="682"/>
      <c r="AC26" s="682"/>
      <c r="AD26" s="683">
        <v>153</v>
      </c>
      <c r="AE26" s="683"/>
      <c r="AF26" s="683"/>
      <c r="AG26" s="683"/>
      <c r="AH26" s="683"/>
      <c r="AI26" s="683"/>
      <c r="AJ26" s="683"/>
      <c r="AK26" s="683"/>
      <c r="AL26" s="684">
        <v>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244</v>
      </c>
      <c r="BH26" s="680"/>
      <c r="BI26" s="680"/>
      <c r="BJ26" s="680"/>
      <c r="BK26" s="680"/>
      <c r="BL26" s="680"/>
      <c r="BM26" s="680"/>
      <c r="BN26" s="681"/>
      <c r="BO26" s="682" t="s">
        <v>244</v>
      </c>
      <c r="BP26" s="682"/>
      <c r="BQ26" s="682"/>
      <c r="BR26" s="682"/>
      <c r="BS26" s="688" t="s">
        <v>244</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963634</v>
      </c>
      <c r="CS26" s="680"/>
      <c r="CT26" s="680"/>
      <c r="CU26" s="680"/>
      <c r="CV26" s="680"/>
      <c r="CW26" s="680"/>
      <c r="CX26" s="680"/>
      <c r="CY26" s="681"/>
      <c r="CZ26" s="684">
        <v>8.8000000000000007</v>
      </c>
      <c r="DA26" s="713"/>
      <c r="DB26" s="713"/>
      <c r="DC26" s="717"/>
      <c r="DD26" s="688">
        <v>907281</v>
      </c>
      <c r="DE26" s="680"/>
      <c r="DF26" s="680"/>
      <c r="DG26" s="680"/>
      <c r="DH26" s="680"/>
      <c r="DI26" s="680"/>
      <c r="DJ26" s="680"/>
      <c r="DK26" s="681"/>
      <c r="DL26" s="688" t="s">
        <v>177</v>
      </c>
      <c r="DM26" s="680"/>
      <c r="DN26" s="680"/>
      <c r="DO26" s="680"/>
      <c r="DP26" s="680"/>
      <c r="DQ26" s="680"/>
      <c r="DR26" s="680"/>
      <c r="DS26" s="680"/>
      <c r="DT26" s="680"/>
      <c r="DU26" s="680"/>
      <c r="DV26" s="681"/>
      <c r="DW26" s="684" t="s">
        <v>177</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1067743</v>
      </c>
      <c r="S27" s="680"/>
      <c r="T27" s="680"/>
      <c r="U27" s="680"/>
      <c r="V27" s="680"/>
      <c r="W27" s="680"/>
      <c r="X27" s="680"/>
      <c r="Y27" s="681"/>
      <c r="Z27" s="682">
        <v>9.6999999999999993</v>
      </c>
      <c r="AA27" s="682"/>
      <c r="AB27" s="682"/>
      <c r="AC27" s="682"/>
      <c r="AD27" s="683" t="s">
        <v>177</v>
      </c>
      <c r="AE27" s="683"/>
      <c r="AF27" s="683"/>
      <c r="AG27" s="683"/>
      <c r="AH27" s="683"/>
      <c r="AI27" s="683"/>
      <c r="AJ27" s="683"/>
      <c r="AK27" s="683"/>
      <c r="AL27" s="684" t="s">
        <v>244</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892480</v>
      </c>
      <c r="BH27" s="680"/>
      <c r="BI27" s="680"/>
      <c r="BJ27" s="680"/>
      <c r="BK27" s="680"/>
      <c r="BL27" s="680"/>
      <c r="BM27" s="680"/>
      <c r="BN27" s="681"/>
      <c r="BO27" s="682">
        <v>100</v>
      </c>
      <c r="BP27" s="682"/>
      <c r="BQ27" s="682"/>
      <c r="BR27" s="682"/>
      <c r="BS27" s="688">
        <v>112477</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1385342</v>
      </c>
      <c r="CS27" s="715"/>
      <c r="CT27" s="715"/>
      <c r="CU27" s="715"/>
      <c r="CV27" s="715"/>
      <c r="CW27" s="715"/>
      <c r="CX27" s="715"/>
      <c r="CY27" s="716"/>
      <c r="CZ27" s="684">
        <v>12.7</v>
      </c>
      <c r="DA27" s="713"/>
      <c r="DB27" s="713"/>
      <c r="DC27" s="717"/>
      <c r="DD27" s="688">
        <v>475676</v>
      </c>
      <c r="DE27" s="715"/>
      <c r="DF27" s="715"/>
      <c r="DG27" s="715"/>
      <c r="DH27" s="715"/>
      <c r="DI27" s="715"/>
      <c r="DJ27" s="715"/>
      <c r="DK27" s="716"/>
      <c r="DL27" s="688">
        <v>462356</v>
      </c>
      <c r="DM27" s="715"/>
      <c r="DN27" s="715"/>
      <c r="DO27" s="715"/>
      <c r="DP27" s="715"/>
      <c r="DQ27" s="715"/>
      <c r="DR27" s="715"/>
      <c r="DS27" s="715"/>
      <c r="DT27" s="715"/>
      <c r="DU27" s="715"/>
      <c r="DV27" s="716"/>
      <c r="DW27" s="684">
        <v>9.6</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177</v>
      </c>
      <c r="S28" s="680"/>
      <c r="T28" s="680"/>
      <c r="U28" s="680"/>
      <c r="V28" s="680"/>
      <c r="W28" s="680"/>
      <c r="X28" s="680"/>
      <c r="Y28" s="681"/>
      <c r="Z28" s="682" t="s">
        <v>177</v>
      </c>
      <c r="AA28" s="682"/>
      <c r="AB28" s="682"/>
      <c r="AC28" s="682"/>
      <c r="AD28" s="683" t="s">
        <v>177</v>
      </c>
      <c r="AE28" s="683"/>
      <c r="AF28" s="683"/>
      <c r="AG28" s="683"/>
      <c r="AH28" s="683"/>
      <c r="AI28" s="683"/>
      <c r="AJ28" s="683"/>
      <c r="AK28" s="683"/>
      <c r="AL28" s="684" t="s">
        <v>244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858117</v>
      </c>
      <c r="CS28" s="680"/>
      <c r="CT28" s="680"/>
      <c r="CU28" s="680"/>
      <c r="CV28" s="680"/>
      <c r="CW28" s="680"/>
      <c r="CX28" s="680"/>
      <c r="CY28" s="681"/>
      <c r="CZ28" s="684">
        <v>7.9</v>
      </c>
      <c r="DA28" s="713"/>
      <c r="DB28" s="713"/>
      <c r="DC28" s="717"/>
      <c r="DD28" s="688">
        <v>689193</v>
      </c>
      <c r="DE28" s="680"/>
      <c r="DF28" s="680"/>
      <c r="DG28" s="680"/>
      <c r="DH28" s="680"/>
      <c r="DI28" s="680"/>
      <c r="DJ28" s="680"/>
      <c r="DK28" s="681"/>
      <c r="DL28" s="688">
        <v>689193</v>
      </c>
      <c r="DM28" s="680"/>
      <c r="DN28" s="680"/>
      <c r="DO28" s="680"/>
      <c r="DP28" s="680"/>
      <c r="DQ28" s="680"/>
      <c r="DR28" s="680"/>
      <c r="DS28" s="680"/>
      <c r="DT28" s="680"/>
      <c r="DU28" s="680"/>
      <c r="DV28" s="681"/>
      <c r="DW28" s="684">
        <v>14.4</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347090</v>
      </c>
      <c r="S29" s="680"/>
      <c r="T29" s="680"/>
      <c r="U29" s="680"/>
      <c r="V29" s="680"/>
      <c r="W29" s="680"/>
      <c r="X29" s="680"/>
      <c r="Y29" s="681"/>
      <c r="Z29" s="682">
        <v>3.1</v>
      </c>
      <c r="AA29" s="682"/>
      <c r="AB29" s="682"/>
      <c r="AC29" s="682"/>
      <c r="AD29" s="683" t="s">
        <v>244</v>
      </c>
      <c r="AE29" s="683"/>
      <c r="AF29" s="683"/>
      <c r="AG29" s="683"/>
      <c r="AH29" s="683"/>
      <c r="AI29" s="683"/>
      <c r="AJ29" s="683"/>
      <c r="AK29" s="683"/>
      <c r="AL29" s="684" t="s">
        <v>177</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857912</v>
      </c>
      <c r="CS29" s="715"/>
      <c r="CT29" s="715"/>
      <c r="CU29" s="715"/>
      <c r="CV29" s="715"/>
      <c r="CW29" s="715"/>
      <c r="CX29" s="715"/>
      <c r="CY29" s="716"/>
      <c r="CZ29" s="684">
        <v>7.9</v>
      </c>
      <c r="DA29" s="713"/>
      <c r="DB29" s="713"/>
      <c r="DC29" s="717"/>
      <c r="DD29" s="688">
        <v>688988</v>
      </c>
      <c r="DE29" s="715"/>
      <c r="DF29" s="715"/>
      <c r="DG29" s="715"/>
      <c r="DH29" s="715"/>
      <c r="DI29" s="715"/>
      <c r="DJ29" s="715"/>
      <c r="DK29" s="716"/>
      <c r="DL29" s="688">
        <v>688988</v>
      </c>
      <c r="DM29" s="715"/>
      <c r="DN29" s="715"/>
      <c r="DO29" s="715"/>
      <c r="DP29" s="715"/>
      <c r="DQ29" s="715"/>
      <c r="DR29" s="715"/>
      <c r="DS29" s="715"/>
      <c r="DT29" s="715"/>
      <c r="DU29" s="715"/>
      <c r="DV29" s="716"/>
      <c r="DW29" s="684">
        <v>14.4</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106475</v>
      </c>
      <c r="S30" s="680"/>
      <c r="T30" s="680"/>
      <c r="U30" s="680"/>
      <c r="V30" s="680"/>
      <c r="W30" s="680"/>
      <c r="X30" s="680"/>
      <c r="Y30" s="681"/>
      <c r="Z30" s="682">
        <v>1</v>
      </c>
      <c r="AA30" s="682"/>
      <c r="AB30" s="682"/>
      <c r="AC30" s="682"/>
      <c r="AD30" s="683">
        <v>29243</v>
      </c>
      <c r="AE30" s="683"/>
      <c r="AF30" s="683"/>
      <c r="AG30" s="683"/>
      <c r="AH30" s="683"/>
      <c r="AI30" s="683"/>
      <c r="AJ30" s="683"/>
      <c r="AK30" s="683"/>
      <c r="AL30" s="684">
        <v>0.6</v>
      </c>
      <c r="AM30" s="685"/>
      <c r="AN30" s="685"/>
      <c r="AO30" s="686"/>
      <c r="AP30" s="727" t="s">
        <v>310</v>
      </c>
      <c r="AQ30" s="728"/>
      <c r="AR30" s="728"/>
      <c r="AS30" s="728"/>
      <c r="AT30" s="733" t="s">
        <v>311</v>
      </c>
      <c r="AU30" s="230"/>
      <c r="AV30" s="230"/>
      <c r="AW30" s="230"/>
      <c r="AX30" s="665" t="s">
        <v>187</v>
      </c>
      <c r="AY30" s="666"/>
      <c r="AZ30" s="666"/>
      <c r="BA30" s="666"/>
      <c r="BB30" s="666"/>
      <c r="BC30" s="666"/>
      <c r="BD30" s="666"/>
      <c r="BE30" s="666"/>
      <c r="BF30" s="667"/>
      <c r="BG30" s="739">
        <v>98.5</v>
      </c>
      <c r="BH30" s="740"/>
      <c r="BI30" s="740"/>
      <c r="BJ30" s="740"/>
      <c r="BK30" s="740"/>
      <c r="BL30" s="740"/>
      <c r="BM30" s="674">
        <v>91.7</v>
      </c>
      <c r="BN30" s="740"/>
      <c r="BO30" s="740"/>
      <c r="BP30" s="740"/>
      <c r="BQ30" s="741"/>
      <c r="BR30" s="739">
        <v>98.6</v>
      </c>
      <c r="BS30" s="740"/>
      <c r="BT30" s="740"/>
      <c r="BU30" s="740"/>
      <c r="BV30" s="740"/>
      <c r="BW30" s="740"/>
      <c r="BX30" s="674">
        <v>92.2</v>
      </c>
      <c r="BY30" s="740"/>
      <c r="BZ30" s="740"/>
      <c r="CA30" s="740"/>
      <c r="CB30" s="741"/>
      <c r="CD30" s="744"/>
      <c r="CE30" s="745"/>
      <c r="CF30" s="694" t="s">
        <v>312</v>
      </c>
      <c r="CG30" s="695"/>
      <c r="CH30" s="695"/>
      <c r="CI30" s="695"/>
      <c r="CJ30" s="695"/>
      <c r="CK30" s="695"/>
      <c r="CL30" s="695"/>
      <c r="CM30" s="695"/>
      <c r="CN30" s="695"/>
      <c r="CO30" s="695"/>
      <c r="CP30" s="695"/>
      <c r="CQ30" s="696"/>
      <c r="CR30" s="679">
        <v>778637</v>
      </c>
      <c r="CS30" s="680"/>
      <c r="CT30" s="680"/>
      <c r="CU30" s="680"/>
      <c r="CV30" s="680"/>
      <c r="CW30" s="680"/>
      <c r="CX30" s="680"/>
      <c r="CY30" s="681"/>
      <c r="CZ30" s="684">
        <v>7.2</v>
      </c>
      <c r="DA30" s="713"/>
      <c r="DB30" s="713"/>
      <c r="DC30" s="717"/>
      <c r="DD30" s="688">
        <v>609713</v>
      </c>
      <c r="DE30" s="680"/>
      <c r="DF30" s="680"/>
      <c r="DG30" s="680"/>
      <c r="DH30" s="680"/>
      <c r="DI30" s="680"/>
      <c r="DJ30" s="680"/>
      <c r="DK30" s="681"/>
      <c r="DL30" s="688">
        <v>609713</v>
      </c>
      <c r="DM30" s="680"/>
      <c r="DN30" s="680"/>
      <c r="DO30" s="680"/>
      <c r="DP30" s="680"/>
      <c r="DQ30" s="680"/>
      <c r="DR30" s="680"/>
      <c r="DS30" s="680"/>
      <c r="DT30" s="680"/>
      <c r="DU30" s="680"/>
      <c r="DV30" s="681"/>
      <c r="DW30" s="684">
        <v>12.7</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129865</v>
      </c>
      <c r="S31" s="680"/>
      <c r="T31" s="680"/>
      <c r="U31" s="680"/>
      <c r="V31" s="680"/>
      <c r="W31" s="680"/>
      <c r="X31" s="680"/>
      <c r="Y31" s="681"/>
      <c r="Z31" s="682">
        <v>1.2</v>
      </c>
      <c r="AA31" s="682"/>
      <c r="AB31" s="682"/>
      <c r="AC31" s="682"/>
      <c r="AD31" s="683" t="s">
        <v>177</v>
      </c>
      <c r="AE31" s="683"/>
      <c r="AF31" s="683"/>
      <c r="AG31" s="683"/>
      <c r="AH31" s="683"/>
      <c r="AI31" s="683"/>
      <c r="AJ31" s="683"/>
      <c r="AK31" s="683"/>
      <c r="AL31" s="684" t="s">
        <v>177</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98.2</v>
      </c>
      <c r="BH31" s="715"/>
      <c r="BI31" s="715"/>
      <c r="BJ31" s="715"/>
      <c r="BK31" s="715"/>
      <c r="BL31" s="715"/>
      <c r="BM31" s="685">
        <v>96.4</v>
      </c>
      <c r="BN31" s="737"/>
      <c r="BO31" s="737"/>
      <c r="BP31" s="737"/>
      <c r="BQ31" s="738"/>
      <c r="BR31" s="736">
        <v>97.8</v>
      </c>
      <c r="BS31" s="715"/>
      <c r="BT31" s="715"/>
      <c r="BU31" s="715"/>
      <c r="BV31" s="715"/>
      <c r="BW31" s="715"/>
      <c r="BX31" s="685">
        <v>96.4</v>
      </c>
      <c r="BY31" s="737"/>
      <c r="BZ31" s="737"/>
      <c r="CA31" s="737"/>
      <c r="CB31" s="738"/>
      <c r="CD31" s="744"/>
      <c r="CE31" s="745"/>
      <c r="CF31" s="694" t="s">
        <v>316</v>
      </c>
      <c r="CG31" s="695"/>
      <c r="CH31" s="695"/>
      <c r="CI31" s="695"/>
      <c r="CJ31" s="695"/>
      <c r="CK31" s="695"/>
      <c r="CL31" s="695"/>
      <c r="CM31" s="695"/>
      <c r="CN31" s="695"/>
      <c r="CO31" s="695"/>
      <c r="CP31" s="695"/>
      <c r="CQ31" s="696"/>
      <c r="CR31" s="679">
        <v>79275</v>
      </c>
      <c r="CS31" s="715"/>
      <c r="CT31" s="715"/>
      <c r="CU31" s="715"/>
      <c r="CV31" s="715"/>
      <c r="CW31" s="715"/>
      <c r="CX31" s="715"/>
      <c r="CY31" s="716"/>
      <c r="CZ31" s="684">
        <v>0.7</v>
      </c>
      <c r="DA31" s="713"/>
      <c r="DB31" s="713"/>
      <c r="DC31" s="717"/>
      <c r="DD31" s="688">
        <v>79275</v>
      </c>
      <c r="DE31" s="715"/>
      <c r="DF31" s="715"/>
      <c r="DG31" s="715"/>
      <c r="DH31" s="715"/>
      <c r="DI31" s="715"/>
      <c r="DJ31" s="715"/>
      <c r="DK31" s="716"/>
      <c r="DL31" s="688">
        <v>79275</v>
      </c>
      <c r="DM31" s="715"/>
      <c r="DN31" s="715"/>
      <c r="DO31" s="715"/>
      <c r="DP31" s="715"/>
      <c r="DQ31" s="715"/>
      <c r="DR31" s="715"/>
      <c r="DS31" s="715"/>
      <c r="DT31" s="715"/>
      <c r="DU31" s="715"/>
      <c r="DV31" s="716"/>
      <c r="DW31" s="684">
        <v>1.7</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887175</v>
      </c>
      <c r="S32" s="680"/>
      <c r="T32" s="680"/>
      <c r="U32" s="680"/>
      <c r="V32" s="680"/>
      <c r="W32" s="680"/>
      <c r="X32" s="680"/>
      <c r="Y32" s="681"/>
      <c r="Z32" s="682">
        <v>8</v>
      </c>
      <c r="AA32" s="682"/>
      <c r="AB32" s="682"/>
      <c r="AC32" s="682"/>
      <c r="AD32" s="683" t="s">
        <v>177</v>
      </c>
      <c r="AE32" s="683"/>
      <c r="AF32" s="683"/>
      <c r="AG32" s="683"/>
      <c r="AH32" s="683"/>
      <c r="AI32" s="683"/>
      <c r="AJ32" s="683"/>
      <c r="AK32" s="683"/>
      <c r="AL32" s="684" t="s">
        <v>177</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98.3</v>
      </c>
      <c r="BH32" s="749"/>
      <c r="BI32" s="749"/>
      <c r="BJ32" s="749"/>
      <c r="BK32" s="749"/>
      <c r="BL32" s="749"/>
      <c r="BM32" s="750">
        <v>86.4</v>
      </c>
      <c r="BN32" s="749"/>
      <c r="BO32" s="749"/>
      <c r="BP32" s="749"/>
      <c r="BQ32" s="751"/>
      <c r="BR32" s="748">
        <v>98.8</v>
      </c>
      <c r="BS32" s="749"/>
      <c r="BT32" s="749"/>
      <c r="BU32" s="749"/>
      <c r="BV32" s="749"/>
      <c r="BW32" s="749"/>
      <c r="BX32" s="750">
        <v>87.5</v>
      </c>
      <c r="BY32" s="749"/>
      <c r="BZ32" s="749"/>
      <c r="CA32" s="749"/>
      <c r="CB32" s="751"/>
      <c r="CD32" s="746"/>
      <c r="CE32" s="747"/>
      <c r="CF32" s="694" t="s">
        <v>319</v>
      </c>
      <c r="CG32" s="695"/>
      <c r="CH32" s="695"/>
      <c r="CI32" s="695"/>
      <c r="CJ32" s="695"/>
      <c r="CK32" s="695"/>
      <c r="CL32" s="695"/>
      <c r="CM32" s="695"/>
      <c r="CN32" s="695"/>
      <c r="CO32" s="695"/>
      <c r="CP32" s="695"/>
      <c r="CQ32" s="696"/>
      <c r="CR32" s="679">
        <v>205</v>
      </c>
      <c r="CS32" s="680"/>
      <c r="CT32" s="680"/>
      <c r="CU32" s="680"/>
      <c r="CV32" s="680"/>
      <c r="CW32" s="680"/>
      <c r="CX32" s="680"/>
      <c r="CY32" s="681"/>
      <c r="CZ32" s="684">
        <v>0</v>
      </c>
      <c r="DA32" s="713"/>
      <c r="DB32" s="713"/>
      <c r="DC32" s="717"/>
      <c r="DD32" s="688">
        <v>205</v>
      </c>
      <c r="DE32" s="680"/>
      <c r="DF32" s="680"/>
      <c r="DG32" s="680"/>
      <c r="DH32" s="680"/>
      <c r="DI32" s="680"/>
      <c r="DJ32" s="680"/>
      <c r="DK32" s="681"/>
      <c r="DL32" s="688">
        <v>205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168397</v>
      </c>
      <c r="S33" s="680"/>
      <c r="T33" s="680"/>
      <c r="U33" s="680"/>
      <c r="V33" s="680"/>
      <c r="W33" s="680"/>
      <c r="X33" s="680"/>
      <c r="Y33" s="681"/>
      <c r="Z33" s="682">
        <v>1.5</v>
      </c>
      <c r="AA33" s="682"/>
      <c r="AB33" s="682"/>
      <c r="AC33" s="682"/>
      <c r="AD33" s="683" t="s">
        <v>177</v>
      </c>
      <c r="AE33" s="683"/>
      <c r="AF33" s="683"/>
      <c r="AG33" s="683"/>
      <c r="AH33" s="683"/>
      <c r="AI33" s="683"/>
      <c r="AJ33" s="683"/>
      <c r="AK33" s="683"/>
      <c r="AL33" s="684" t="s">
        <v>244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6056228</v>
      </c>
      <c r="CS33" s="715"/>
      <c r="CT33" s="715"/>
      <c r="CU33" s="715"/>
      <c r="CV33" s="715"/>
      <c r="CW33" s="715"/>
      <c r="CX33" s="715"/>
      <c r="CY33" s="716"/>
      <c r="CZ33" s="684">
        <v>55.6</v>
      </c>
      <c r="DA33" s="713"/>
      <c r="DB33" s="713"/>
      <c r="DC33" s="717"/>
      <c r="DD33" s="688">
        <v>5186844</v>
      </c>
      <c r="DE33" s="715"/>
      <c r="DF33" s="715"/>
      <c r="DG33" s="715"/>
      <c r="DH33" s="715"/>
      <c r="DI33" s="715"/>
      <c r="DJ33" s="715"/>
      <c r="DK33" s="716"/>
      <c r="DL33" s="688">
        <v>2232691</v>
      </c>
      <c r="DM33" s="715"/>
      <c r="DN33" s="715"/>
      <c r="DO33" s="715"/>
      <c r="DP33" s="715"/>
      <c r="DQ33" s="715"/>
      <c r="DR33" s="715"/>
      <c r="DS33" s="715"/>
      <c r="DT33" s="715"/>
      <c r="DU33" s="715"/>
      <c r="DV33" s="716"/>
      <c r="DW33" s="684">
        <v>46.6</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1303420</v>
      </c>
      <c r="S34" s="680"/>
      <c r="T34" s="680"/>
      <c r="U34" s="680"/>
      <c r="V34" s="680"/>
      <c r="W34" s="680"/>
      <c r="X34" s="680"/>
      <c r="Y34" s="681"/>
      <c r="Z34" s="682">
        <v>11.8</v>
      </c>
      <c r="AA34" s="682"/>
      <c r="AB34" s="682"/>
      <c r="AC34" s="682"/>
      <c r="AD34" s="683">
        <v>4912</v>
      </c>
      <c r="AE34" s="683"/>
      <c r="AF34" s="683"/>
      <c r="AG34" s="683"/>
      <c r="AH34" s="683"/>
      <c r="AI34" s="683"/>
      <c r="AJ34" s="683"/>
      <c r="AK34" s="683"/>
      <c r="AL34" s="684">
        <v>0.1</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1374511</v>
      </c>
      <c r="CS34" s="680"/>
      <c r="CT34" s="680"/>
      <c r="CU34" s="680"/>
      <c r="CV34" s="680"/>
      <c r="CW34" s="680"/>
      <c r="CX34" s="680"/>
      <c r="CY34" s="681"/>
      <c r="CZ34" s="684">
        <v>12.6</v>
      </c>
      <c r="DA34" s="713"/>
      <c r="DB34" s="713"/>
      <c r="DC34" s="717"/>
      <c r="DD34" s="688">
        <v>1004778</v>
      </c>
      <c r="DE34" s="680"/>
      <c r="DF34" s="680"/>
      <c r="DG34" s="680"/>
      <c r="DH34" s="680"/>
      <c r="DI34" s="680"/>
      <c r="DJ34" s="680"/>
      <c r="DK34" s="681"/>
      <c r="DL34" s="688">
        <v>828275</v>
      </c>
      <c r="DM34" s="680"/>
      <c r="DN34" s="680"/>
      <c r="DO34" s="680"/>
      <c r="DP34" s="680"/>
      <c r="DQ34" s="680"/>
      <c r="DR34" s="680"/>
      <c r="DS34" s="680"/>
      <c r="DT34" s="680"/>
      <c r="DU34" s="680"/>
      <c r="DV34" s="681"/>
      <c r="DW34" s="684">
        <v>17.3</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870624</v>
      </c>
      <c r="S35" s="680"/>
      <c r="T35" s="680"/>
      <c r="U35" s="680"/>
      <c r="V35" s="680"/>
      <c r="W35" s="680"/>
      <c r="X35" s="680"/>
      <c r="Y35" s="681"/>
      <c r="Z35" s="682">
        <v>7.9</v>
      </c>
      <c r="AA35" s="682"/>
      <c r="AB35" s="682"/>
      <c r="AC35" s="682"/>
      <c r="AD35" s="683" t="s">
        <v>177</v>
      </c>
      <c r="AE35" s="683"/>
      <c r="AF35" s="683"/>
      <c r="AG35" s="683"/>
      <c r="AH35" s="683"/>
      <c r="AI35" s="683"/>
      <c r="AJ35" s="683"/>
      <c r="AK35" s="683"/>
      <c r="AL35" s="684" t="s">
        <v>177</v>
      </c>
      <c r="AM35" s="685"/>
      <c r="AN35" s="685"/>
      <c r="AO35" s="686"/>
      <c r="AP35" s="234"/>
      <c r="AQ35" s="752" t="s">
        <v>327</v>
      </c>
      <c r="AR35" s="753"/>
      <c r="AS35" s="753"/>
      <c r="AT35" s="753"/>
      <c r="AU35" s="753"/>
      <c r="AV35" s="753"/>
      <c r="AW35" s="753"/>
      <c r="AX35" s="753"/>
      <c r="AY35" s="754"/>
      <c r="AZ35" s="668">
        <v>1979199</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95892</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466860</v>
      </c>
      <c r="CS35" s="715"/>
      <c r="CT35" s="715"/>
      <c r="CU35" s="715"/>
      <c r="CV35" s="715"/>
      <c r="CW35" s="715"/>
      <c r="CX35" s="715"/>
      <c r="CY35" s="716"/>
      <c r="CZ35" s="684">
        <v>4.3</v>
      </c>
      <c r="DA35" s="713"/>
      <c r="DB35" s="713"/>
      <c r="DC35" s="717"/>
      <c r="DD35" s="688">
        <v>423807</v>
      </c>
      <c r="DE35" s="715"/>
      <c r="DF35" s="715"/>
      <c r="DG35" s="715"/>
      <c r="DH35" s="715"/>
      <c r="DI35" s="715"/>
      <c r="DJ35" s="715"/>
      <c r="DK35" s="716"/>
      <c r="DL35" s="688">
        <v>338593</v>
      </c>
      <c r="DM35" s="715"/>
      <c r="DN35" s="715"/>
      <c r="DO35" s="715"/>
      <c r="DP35" s="715"/>
      <c r="DQ35" s="715"/>
      <c r="DR35" s="715"/>
      <c r="DS35" s="715"/>
      <c r="DT35" s="715"/>
      <c r="DU35" s="715"/>
      <c r="DV35" s="716"/>
      <c r="DW35" s="684">
        <v>7.1</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264</v>
      </c>
      <c r="S36" s="680"/>
      <c r="T36" s="680"/>
      <c r="U36" s="680"/>
      <c r="V36" s="680"/>
      <c r="W36" s="680"/>
      <c r="X36" s="680"/>
      <c r="Y36" s="681"/>
      <c r="Z36" s="682" t="s">
        <v>244</v>
      </c>
      <c r="AA36" s="682"/>
      <c r="AB36" s="682"/>
      <c r="AC36" s="682"/>
      <c r="AD36" s="683" t="s">
        <v>244</v>
      </c>
      <c r="AE36" s="683"/>
      <c r="AF36" s="683"/>
      <c r="AG36" s="683"/>
      <c r="AH36" s="683"/>
      <c r="AI36" s="683"/>
      <c r="AJ36" s="683"/>
      <c r="AK36" s="683"/>
      <c r="AL36" s="684" t="s">
        <v>177</v>
      </c>
      <c r="AM36" s="685"/>
      <c r="AN36" s="685"/>
      <c r="AO36" s="686"/>
      <c r="AQ36" s="756" t="s">
        <v>331</v>
      </c>
      <c r="AR36" s="757"/>
      <c r="AS36" s="757"/>
      <c r="AT36" s="757"/>
      <c r="AU36" s="757"/>
      <c r="AV36" s="757"/>
      <c r="AW36" s="757"/>
      <c r="AX36" s="757"/>
      <c r="AY36" s="758"/>
      <c r="AZ36" s="679">
        <v>995000</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73363</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1778104</v>
      </c>
      <c r="CS36" s="680"/>
      <c r="CT36" s="680"/>
      <c r="CU36" s="680"/>
      <c r="CV36" s="680"/>
      <c r="CW36" s="680"/>
      <c r="CX36" s="680"/>
      <c r="CY36" s="681"/>
      <c r="CZ36" s="684">
        <v>16.3</v>
      </c>
      <c r="DA36" s="713"/>
      <c r="DB36" s="713"/>
      <c r="DC36" s="717"/>
      <c r="DD36" s="688">
        <v>1574903</v>
      </c>
      <c r="DE36" s="680"/>
      <c r="DF36" s="680"/>
      <c r="DG36" s="680"/>
      <c r="DH36" s="680"/>
      <c r="DI36" s="680"/>
      <c r="DJ36" s="680"/>
      <c r="DK36" s="681"/>
      <c r="DL36" s="688">
        <v>557945</v>
      </c>
      <c r="DM36" s="680"/>
      <c r="DN36" s="680"/>
      <c r="DO36" s="680"/>
      <c r="DP36" s="680"/>
      <c r="DQ36" s="680"/>
      <c r="DR36" s="680"/>
      <c r="DS36" s="680"/>
      <c r="DT36" s="680"/>
      <c r="DU36" s="680"/>
      <c r="DV36" s="681"/>
      <c r="DW36" s="684">
        <v>11.6</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182624</v>
      </c>
      <c r="S37" s="680"/>
      <c r="T37" s="680"/>
      <c r="U37" s="680"/>
      <c r="V37" s="680"/>
      <c r="W37" s="680"/>
      <c r="X37" s="680"/>
      <c r="Y37" s="681"/>
      <c r="Z37" s="682">
        <v>1.7</v>
      </c>
      <c r="AA37" s="682"/>
      <c r="AB37" s="682"/>
      <c r="AC37" s="682"/>
      <c r="AD37" s="683" t="s">
        <v>244</v>
      </c>
      <c r="AE37" s="683"/>
      <c r="AF37" s="683"/>
      <c r="AG37" s="683"/>
      <c r="AH37" s="683"/>
      <c r="AI37" s="683"/>
      <c r="AJ37" s="683"/>
      <c r="AK37" s="683"/>
      <c r="AL37" s="684" t="s">
        <v>177</v>
      </c>
      <c r="AM37" s="685"/>
      <c r="AN37" s="685"/>
      <c r="AO37" s="686"/>
      <c r="AQ37" s="756" t="s">
        <v>335</v>
      </c>
      <c r="AR37" s="757"/>
      <c r="AS37" s="757"/>
      <c r="AT37" s="757"/>
      <c r="AU37" s="757"/>
      <c r="AV37" s="757"/>
      <c r="AW37" s="757"/>
      <c r="AX37" s="757"/>
      <c r="AY37" s="758"/>
      <c r="AZ37" s="679">
        <v>335984</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1401</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225944</v>
      </c>
      <c r="CS37" s="715"/>
      <c r="CT37" s="715"/>
      <c r="CU37" s="715"/>
      <c r="CV37" s="715"/>
      <c r="CW37" s="715"/>
      <c r="CX37" s="715"/>
      <c r="CY37" s="716"/>
      <c r="CZ37" s="684">
        <v>2.1</v>
      </c>
      <c r="DA37" s="713"/>
      <c r="DB37" s="713"/>
      <c r="DC37" s="717"/>
      <c r="DD37" s="688">
        <v>225944</v>
      </c>
      <c r="DE37" s="715"/>
      <c r="DF37" s="715"/>
      <c r="DG37" s="715"/>
      <c r="DH37" s="715"/>
      <c r="DI37" s="715"/>
      <c r="DJ37" s="715"/>
      <c r="DK37" s="716"/>
      <c r="DL37" s="688">
        <v>6944</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11020839</v>
      </c>
      <c r="S38" s="760"/>
      <c r="T38" s="760"/>
      <c r="U38" s="760"/>
      <c r="V38" s="760"/>
      <c r="W38" s="760"/>
      <c r="X38" s="760"/>
      <c r="Y38" s="761"/>
      <c r="Z38" s="762">
        <v>100</v>
      </c>
      <c r="AA38" s="762"/>
      <c r="AB38" s="762"/>
      <c r="AC38" s="762"/>
      <c r="AD38" s="763">
        <v>4610773</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74502</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2010</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573713</v>
      </c>
      <c r="CS38" s="680"/>
      <c r="CT38" s="680"/>
      <c r="CU38" s="680"/>
      <c r="CV38" s="680"/>
      <c r="CW38" s="680"/>
      <c r="CX38" s="680"/>
      <c r="CY38" s="681"/>
      <c r="CZ38" s="684">
        <v>5.3</v>
      </c>
      <c r="DA38" s="713"/>
      <c r="DB38" s="713"/>
      <c r="DC38" s="717"/>
      <c r="DD38" s="688">
        <v>490149</v>
      </c>
      <c r="DE38" s="680"/>
      <c r="DF38" s="680"/>
      <c r="DG38" s="680"/>
      <c r="DH38" s="680"/>
      <c r="DI38" s="680"/>
      <c r="DJ38" s="680"/>
      <c r="DK38" s="681"/>
      <c r="DL38" s="688">
        <v>490149</v>
      </c>
      <c r="DM38" s="680"/>
      <c r="DN38" s="680"/>
      <c r="DO38" s="680"/>
      <c r="DP38" s="680"/>
      <c r="DQ38" s="680"/>
      <c r="DR38" s="680"/>
      <c r="DS38" s="680"/>
      <c r="DT38" s="680"/>
      <c r="DU38" s="680"/>
      <c r="DV38" s="681"/>
      <c r="DW38" s="684">
        <v>10.199999999999999</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v>14072</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62</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1608008</v>
      </c>
      <c r="CS39" s="715"/>
      <c r="CT39" s="715"/>
      <c r="CU39" s="715"/>
      <c r="CV39" s="715"/>
      <c r="CW39" s="715"/>
      <c r="CX39" s="715"/>
      <c r="CY39" s="716"/>
      <c r="CZ39" s="684">
        <v>14.8</v>
      </c>
      <c r="DA39" s="713"/>
      <c r="DB39" s="713"/>
      <c r="DC39" s="717"/>
      <c r="DD39" s="688">
        <v>1440493</v>
      </c>
      <c r="DE39" s="715"/>
      <c r="DF39" s="715"/>
      <c r="DG39" s="715"/>
      <c r="DH39" s="715"/>
      <c r="DI39" s="715"/>
      <c r="DJ39" s="715"/>
      <c r="DK39" s="716"/>
      <c r="DL39" s="688" t="s">
        <v>244</v>
      </c>
      <c r="DM39" s="715"/>
      <c r="DN39" s="715"/>
      <c r="DO39" s="715"/>
      <c r="DP39" s="715"/>
      <c r="DQ39" s="715"/>
      <c r="DR39" s="715"/>
      <c r="DS39" s="715"/>
      <c r="DT39" s="715"/>
      <c r="DU39" s="715"/>
      <c r="DV39" s="716"/>
      <c r="DW39" s="684" t="s">
        <v>264</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108379</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177</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255032</v>
      </c>
      <c r="CS40" s="680"/>
      <c r="CT40" s="680"/>
      <c r="CU40" s="680"/>
      <c r="CV40" s="680"/>
      <c r="CW40" s="680"/>
      <c r="CX40" s="680"/>
      <c r="CY40" s="681"/>
      <c r="CZ40" s="684">
        <v>2.2999999999999998</v>
      </c>
      <c r="DA40" s="713"/>
      <c r="DB40" s="713"/>
      <c r="DC40" s="717"/>
      <c r="DD40" s="688">
        <v>252714</v>
      </c>
      <c r="DE40" s="680"/>
      <c r="DF40" s="680"/>
      <c r="DG40" s="680"/>
      <c r="DH40" s="680"/>
      <c r="DI40" s="680"/>
      <c r="DJ40" s="680"/>
      <c r="DK40" s="681"/>
      <c r="DL40" s="688">
        <v>17729</v>
      </c>
      <c r="DM40" s="680"/>
      <c r="DN40" s="680"/>
      <c r="DO40" s="680"/>
      <c r="DP40" s="680"/>
      <c r="DQ40" s="680"/>
      <c r="DR40" s="680"/>
      <c r="DS40" s="680"/>
      <c r="DT40" s="680"/>
      <c r="DU40" s="680"/>
      <c r="DV40" s="681"/>
      <c r="DW40" s="684">
        <v>0.4</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451262</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451</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177</v>
      </c>
      <c r="CS41" s="715"/>
      <c r="CT41" s="715"/>
      <c r="CU41" s="715"/>
      <c r="CV41" s="715"/>
      <c r="CW41" s="715"/>
      <c r="CX41" s="715"/>
      <c r="CY41" s="716"/>
      <c r="CZ41" s="684" t="s">
        <v>244</v>
      </c>
      <c r="DA41" s="713"/>
      <c r="DB41" s="713"/>
      <c r="DC41" s="717"/>
      <c r="DD41" s="688" t="s">
        <v>264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1163200</v>
      </c>
      <c r="CS42" s="680"/>
      <c r="CT42" s="680"/>
      <c r="CU42" s="680"/>
      <c r="CV42" s="680"/>
      <c r="CW42" s="680"/>
      <c r="CX42" s="680"/>
      <c r="CY42" s="681"/>
      <c r="CZ42" s="684">
        <v>10.7</v>
      </c>
      <c r="DA42" s="685"/>
      <c r="DB42" s="685"/>
      <c r="DC42" s="780"/>
      <c r="DD42" s="688">
        <v>307192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27691</v>
      </c>
      <c r="CS43" s="715"/>
      <c r="CT43" s="715"/>
      <c r="CU43" s="715"/>
      <c r="CV43" s="715"/>
      <c r="CW43" s="715"/>
      <c r="CX43" s="715"/>
      <c r="CY43" s="716"/>
      <c r="CZ43" s="684">
        <v>0.3</v>
      </c>
      <c r="DA43" s="713"/>
      <c r="DB43" s="713"/>
      <c r="DC43" s="717"/>
      <c r="DD43" s="688">
        <v>27691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1157552</v>
      </c>
      <c r="CS44" s="680"/>
      <c r="CT44" s="680"/>
      <c r="CU44" s="680"/>
      <c r="CV44" s="680"/>
      <c r="CW44" s="680"/>
      <c r="CX44" s="680"/>
      <c r="CY44" s="681"/>
      <c r="CZ44" s="684">
        <v>10.6</v>
      </c>
      <c r="DA44" s="685"/>
      <c r="DB44" s="685"/>
      <c r="DC44" s="780"/>
      <c r="DD44" s="688">
        <v>306786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585788</v>
      </c>
      <c r="CS45" s="715"/>
      <c r="CT45" s="715"/>
      <c r="CU45" s="715"/>
      <c r="CV45" s="715"/>
      <c r="CW45" s="715"/>
      <c r="CX45" s="715"/>
      <c r="CY45" s="716"/>
      <c r="CZ45" s="684">
        <v>5.4</v>
      </c>
      <c r="DA45" s="713"/>
      <c r="DB45" s="713"/>
      <c r="DC45" s="717"/>
      <c r="DD45" s="688">
        <v>44596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571764</v>
      </c>
      <c r="CS46" s="680"/>
      <c r="CT46" s="680"/>
      <c r="CU46" s="680"/>
      <c r="CV46" s="680"/>
      <c r="CW46" s="680"/>
      <c r="CX46" s="680"/>
      <c r="CY46" s="681"/>
      <c r="CZ46" s="684">
        <v>5.3</v>
      </c>
      <c r="DA46" s="685"/>
      <c r="DB46" s="685"/>
      <c r="DC46" s="780"/>
      <c r="DD46" s="688">
        <v>262190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5648</v>
      </c>
      <c r="CS47" s="715"/>
      <c r="CT47" s="715"/>
      <c r="CU47" s="715"/>
      <c r="CV47" s="715"/>
      <c r="CW47" s="715"/>
      <c r="CX47" s="715"/>
      <c r="CY47" s="716"/>
      <c r="CZ47" s="684">
        <v>0.1</v>
      </c>
      <c r="DA47" s="713"/>
      <c r="DB47" s="713"/>
      <c r="DC47" s="717"/>
      <c r="DD47" s="688">
        <v>406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177</v>
      </c>
      <c r="CS48" s="680"/>
      <c r="CT48" s="680"/>
      <c r="CU48" s="680"/>
      <c r="CV48" s="680"/>
      <c r="CW48" s="680"/>
      <c r="CX48" s="680"/>
      <c r="CY48" s="681"/>
      <c r="CZ48" s="684" t="s">
        <v>177</v>
      </c>
      <c r="DA48" s="685"/>
      <c r="DB48" s="685"/>
      <c r="DC48" s="780"/>
      <c r="DD48" s="688" t="s">
        <v>264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10888861</v>
      </c>
      <c r="CS49" s="749"/>
      <c r="CT49" s="749"/>
      <c r="CU49" s="749"/>
      <c r="CV49" s="749"/>
      <c r="CW49" s="749"/>
      <c r="CX49" s="749"/>
      <c r="CY49" s="781"/>
      <c r="CZ49" s="764">
        <v>100</v>
      </c>
      <c r="DA49" s="782"/>
      <c r="DB49" s="782"/>
      <c r="DC49" s="783"/>
      <c r="DD49" s="784">
        <v>8028526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ktrDAIgQJvlNBxtYWaHAWwOe53FnID99GvDtVsbJTfbCyIQYAtqB67GseqksWCDcceIm+U/NeEDu4aS5NhjyOA==" saltValue="y2cpdKoIkkn78Zbra64Bj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B8" sqref="DB8:DF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11019</v>
      </c>
      <c r="R7" s="815"/>
      <c r="S7" s="815"/>
      <c r="T7" s="815"/>
      <c r="U7" s="815"/>
      <c r="V7" s="815">
        <v>10887</v>
      </c>
      <c r="W7" s="815"/>
      <c r="X7" s="815"/>
      <c r="Y7" s="815"/>
      <c r="Z7" s="815"/>
      <c r="AA7" s="815">
        <v>132</v>
      </c>
      <c r="AB7" s="815"/>
      <c r="AC7" s="815"/>
      <c r="AD7" s="815"/>
      <c r="AE7" s="816"/>
      <c r="AF7" s="817">
        <v>129</v>
      </c>
      <c r="AG7" s="818"/>
      <c r="AH7" s="818"/>
      <c r="AI7" s="818"/>
      <c r="AJ7" s="819"/>
      <c r="AK7" s="854">
        <v>887</v>
      </c>
      <c r="AL7" s="855"/>
      <c r="AM7" s="855"/>
      <c r="AN7" s="855"/>
      <c r="AO7" s="855"/>
      <c r="AP7" s="855">
        <v>10372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589</v>
      </c>
      <c r="BT7" s="859"/>
      <c r="BU7" s="859"/>
      <c r="BV7" s="859"/>
      <c r="BW7" s="859"/>
      <c r="BX7" s="859"/>
      <c r="BY7" s="859"/>
      <c r="BZ7" s="859"/>
      <c r="CA7" s="859"/>
      <c r="CB7" s="859"/>
      <c r="CC7" s="859"/>
      <c r="CD7" s="859"/>
      <c r="CE7" s="859"/>
      <c r="CF7" s="859"/>
      <c r="CG7" s="860"/>
      <c r="CH7" s="851">
        <v>3</v>
      </c>
      <c r="CI7" s="852"/>
      <c r="CJ7" s="852"/>
      <c r="CK7" s="852"/>
      <c r="CL7" s="853"/>
      <c r="CM7" s="851">
        <v>46</v>
      </c>
      <c r="CN7" s="852"/>
      <c r="CO7" s="852"/>
      <c r="CP7" s="852"/>
      <c r="CQ7" s="853"/>
      <c r="CR7" s="851">
        <v>31</v>
      </c>
      <c r="CS7" s="852"/>
      <c r="CT7" s="852"/>
      <c r="CU7" s="852"/>
      <c r="CV7" s="853"/>
      <c r="CW7" s="851" t="s">
        <v>603</v>
      </c>
      <c r="CX7" s="852"/>
      <c r="CY7" s="852"/>
      <c r="CZ7" s="852"/>
      <c r="DA7" s="853"/>
      <c r="DB7" s="851" t="s">
        <v>603</v>
      </c>
      <c r="DC7" s="852"/>
      <c r="DD7" s="852"/>
      <c r="DE7" s="852"/>
      <c r="DF7" s="853"/>
      <c r="DG7" s="851" t="s">
        <v>604</v>
      </c>
      <c r="DH7" s="852"/>
      <c r="DI7" s="852"/>
      <c r="DJ7" s="852"/>
      <c r="DK7" s="853"/>
      <c r="DL7" s="851" t="s">
        <v>603</v>
      </c>
      <c r="DM7" s="852"/>
      <c r="DN7" s="852"/>
      <c r="DO7" s="852"/>
      <c r="DP7" s="853"/>
      <c r="DQ7" s="851" t="s">
        <v>603</v>
      </c>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2</v>
      </c>
      <c r="R8" s="839"/>
      <c r="S8" s="839"/>
      <c r="T8" s="839"/>
      <c r="U8" s="839"/>
      <c r="V8" s="839">
        <v>1</v>
      </c>
      <c r="W8" s="839"/>
      <c r="X8" s="839"/>
      <c r="Y8" s="839"/>
      <c r="Z8" s="839"/>
      <c r="AA8" s="839">
        <v>1</v>
      </c>
      <c r="AB8" s="839"/>
      <c r="AC8" s="839"/>
      <c r="AD8" s="839"/>
      <c r="AE8" s="840"/>
      <c r="AF8" s="841">
        <v>0</v>
      </c>
      <c r="AG8" s="842"/>
      <c r="AH8" s="842"/>
      <c r="AI8" s="842"/>
      <c r="AJ8" s="843"/>
      <c r="AK8" s="844" t="s">
        <v>603</v>
      </c>
      <c r="AL8" s="845"/>
      <c r="AM8" s="845"/>
      <c r="AN8" s="845"/>
      <c r="AO8" s="845"/>
      <c r="AP8" s="845" t="s">
        <v>603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590</v>
      </c>
      <c r="BT8" s="849"/>
      <c r="BU8" s="849"/>
      <c r="BV8" s="849"/>
      <c r="BW8" s="849"/>
      <c r="BX8" s="849"/>
      <c r="BY8" s="849"/>
      <c r="BZ8" s="849"/>
      <c r="CA8" s="849"/>
      <c r="CB8" s="849"/>
      <c r="CC8" s="849"/>
      <c r="CD8" s="849"/>
      <c r="CE8" s="849"/>
      <c r="CF8" s="849"/>
      <c r="CG8" s="850"/>
      <c r="CH8" s="861">
        <v>4</v>
      </c>
      <c r="CI8" s="862"/>
      <c r="CJ8" s="862"/>
      <c r="CK8" s="862"/>
      <c r="CL8" s="863"/>
      <c r="CM8" s="861">
        <v>10</v>
      </c>
      <c r="CN8" s="862"/>
      <c r="CO8" s="862"/>
      <c r="CP8" s="862"/>
      <c r="CQ8" s="863"/>
      <c r="CR8" s="861">
        <v>8</v>
      </c>
      <c r="CS8" s="862"/>
      <c r="CT8" s="862"/>
      <c r="CU8" s="862"/>
      <c r="CV8" s="863"/>
      <c r="CW8" s="861" t="s">
        <v>603</v>
      </c>
      <c r="CX8" s="862"/>
      <c r="CY8" s="862"/>
      <c r="CZ8" s="862"/>
      <c r="DA8" s="863"/>
      <c r="DB8" s="861" t="s">
        <v>603</v>
      </c>
      <c r="DC8" s="862"/>
      <c r="DD8" s="862"/>
      <c r="DE8" s="862"/>
      <c r="DF8" s="863"/>
      <c r="DG8" s="861" t="s">
        <v>603</v>
      </c>
      <c r="DH8" s="862"/>
      <c r="DI8" s="862"/>
      <c r="DJ8" s="862"/>
      <c r="DK8" s="863"/>
      <c r="DL8" s="861" t="s">
        <v>603</v>
      </c>
      <c r="DM8" s="862"/>
      <c r="DN8" s="862"/>
      <c r="DO8" s="862"/>
      <c r="DP8" s="863"/>
      <c r="DQ8" s="861" t="s">
        <v>603</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591</v>
      </c>
      <c r="BT9" s="849"/>
      <c r="BU9" s="849"/>
      <c r="BV9" s="849"/>
      <c r="BW9" s="849"/>
      <c r="BX9" s="849"/>
      <c r="BY9" s="849"/>
      <c r="BZ9" s="849"/>
      <c r="CA9" s="849"/>
      <c r="CB9" s="849"/>
      <c r="CC9" s="849"/>
      <c r="CD9" s="849"/>
      <c r="CE9" s="849"/>
      <c r="CF9" s="849"/>
      <c r="CG9" s="850"/>
      <c r="CH9" s="861">
        <v>1</v>
      </c>
      <c r="CI9" s="862"/>
      <c r="CJ9" s="862"/>
      <c r="CK9" s="862"/>
      <c r="CL9" s="863"/>
      <c r="CM9" s="861">
        <v>78</v>
      </c>
      <c r="CN9" s="862"/>
      <c r="CO9" s="862"/>
      <c r="CP9" s="862"/>
      <c r="CQ9" s="863"/>
      <c r="CR9" s="861">
        <v>5</v>
      </c>
      <c r="CS9" s="862"/>
      <c r="CT9" s="862"/>
      <c r="CU9" s="862"/>
      <c r="CV9" s="863"/>
      <c r="CW9" s="861" t="s">
        <v>603</v>
      </c>
      <c r="CX9" s="862"/>
      <c r="CY9" s="862"/>
      <c r="CZ9" s="862"/>
      <c r="DA9" s="863"/>
      <c r="DB9" s="861">
        <v>284</v>
      </c>
      <c r="DC9" s="862"/>
      <c r="DD9" s="862"/>
      <c r="DE9" s="862"/>
      <c r="DF9" s="863"/>
      <c r="DG9" s="861">
        <v>110</v>
      </c>
      <c r="DH9" s="862"/>
      <c r="DI9" s="862"/>
      <c r="DJ9" s="862"/>
      <c r="DK9" s="863"/>
      <c r="DL9" s="861" t="s">
        <v>603</v>
      </c>
      <c r="DM9" s="862"/>
      <c r="DN9" s="862"/>
      <c r="DO9" s="862"/>
      <c r="DP9" s="863"/>
      <c r="DQ9" s="861">
        <v>104</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f>11019+2</f>
        <v>11021</v>
      </c>
      <c r="R23" s="874"/>
      <c r="S23" s="874"/>
      <c r="T23" s="874"/>
      <c r="U23" s="874"/>
      <c r="V23" s="874">
        <f>10887+1</f>
        <v>10888</v>
      </c>
      <c r="W23" s="874"/>
      <c r="X23" s="874"/>
      <c r="Y23" s="874"/>
      <c r="Z23" s="874"/>
      <c r="AA23" s="874">
        <f>132+1</f>
        <v>133</v>
      </c>
      <c r="AB23" s="874"/>
      <c r="AC23" s="874"/>
      <c r="AD23" s="874"/>
      <c r="AE23" s="875"/>
      <c r="AF23" s="876">
        <v>129</v>
      </c>
      <c r="AG23" s="874"/>
      <c r="AH23" s="874"/>
      <c r="AI23" s="874"/>
      <c r="AJ23" s="877"/>
      <c r="AK23" s="878"/>
      <c r="AL23" s="879"/>
      <c r="AM23" s="879"/>
      <c r="AN23" s="879"/>
      <c r="AO23" s="879"/>
      <c r="AP23" s="874">
        <v>10372</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838">
        <v>1424</v>
      </c>
      <c r="R28" s="839"/>
      <c r="S28" s="839"/>
      <c r="T28" s="839"/>
      <c r="U28" s="839"/>
      <c r="V28" s="839">
        <v>1328</v>
      </c>
      <c r="W28" s="839"/>
      <c r="X28" s="839"/>
      <c r="Y28" s="839"/>
      <c r="Z28" s="839"/>
      <c r="AA28" s="839">
        <v>96</v>
      </c>
      <c r="AB28" s="839"/>
      <c r="AC28" s="839"/>
      <c r="AD28" s="839"/>
      <c r="AE28" s="840"/>
      <c r="AF28" s="902">
        <v>96</v>
      </c>
      <c r="AG28" s="903"/>
      <c r="AH28" s="903"/>
      <c r="AI28" s="903"/>
      <c r="AJ28" s="904"/>
      <c r="AK28" s="905">
        <v>115</v>
      </c>
      <c r="AL28" s="898"/>
      <c r="AM28" s="898"/>
      <c r="AN28" s="898"/>
      <c r="AO28" s="898"/>
      <c r="AP28" s="898" t="s">
        <v>595</v>
      </c>
      <c r="AQ28" s="898"/>
      <c r="AR28" s="898"/>
      <c r="AS28" s="898"/>
      <c r="AT28" s="898"/>
      <c r="AU28" s="898" t="s">
        <v>595</v>
      </c>
      <c r="AV28" s="898"/>
      <c r="AW28" s="898"/>
      <c r="AX28" s="898"/>
      <c r="AY28" s="898"/>
      <c r="AZ28" s="899" t="s">
        <v>595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1381</v>
      </c>
      <c r="R29" s="839"/>
      <c r="S29" s="839"/>
      <c r="T29" s="839"/>
      <c r="U29" s="839"/>
      <c r="V29" s="839">
        <v>1330</v>
      </c>
      <c r="W29" s="839"/>
      <c r="X29" s="839"/>
      <c r="Y29" s="839"/>
      <c r="Z29" s="839"/>
      <c r="AA29" s="839">
        <v>51</v>
      </c>
      <c r="AB29" s="839"/>
      <c r="AC29" s="839"/>
      <c r="AD29" s="839"/>
      <c r="AE29" s="840"/>
      <c r="AF29" s="841">
        <v>51</v>
      </c>
      <c r="AG29" s="842"/>
      <c r="AH29" s="842"/>
      <c r="AI29" s="842"/>
      <c r="AJ29" s="843"/>
      <c r="AK29" s="908">
        <v>227</v>
      </c>
      <c r="AL29" s="909"/>
      <c r="AM29" s="909"/>
      <c r="AN29" s="909"/>
      <c r="AO29" s="909"/>
      <c r="AP29" s="909" t="s">
        <v>595</v>
      </c>
      <c r="AQ29" s="909"/>
      <c r="AR29" s="909"/>
      <c r="AS29" s="909"/>
      <c r="AT29" s="909"/>
      <c r="AU29" s="909" t="s">
        <v>595</v>
      </c>
      <c r="AV29" s="909"/>
      <c r="AW29" s="909"/>
      <c r="AX29" s="909"/>
      <c r="AY29" s="909"/>
      <c r="AZ29" s="910" t="s">
        <v>595</v>
      </c>
      <c r="BA29" s="910"/>
      <c r="BB29" s="910"/>
      <c r="BC29" s="910"/>
      <c r="BD29" s="910"/>
      <c r="BE29" s="906"/>
      <c r="BF29" s="906"/>
      <c r="BG29" s="906"/>
      <c r="BH29" s="906"/>
      <c r="BI29" s="907"/>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185</v>
      </c>
      <c r="R30" s="839"/>
      <c r="S30" s="839"/>
      <c r="T30" s="839"/>
      <c r="U30" s="839"/>
      <c r="V30" s="839">
        <v>184</v>
      </c>
      <c r="W30" s="839"/>
      <c r="X30" s="839"/>
      <c r="Y30" s="839"/>
      <c r="Z30" s="839"/>
      <c r="AA30" s="839">
        <v>1</v>
      </c>
      <c r="AB30" s="839"/>
      <c r="AC30" s="839"/>
      <c r="AD30" s="839"/>
      <c r="AE30" s="840"/>
      <c r="AF30" s="841">
        <v>1</v>
      </c>
      <c r="AG30" s="842"/>
      <c r="AH30" s="842"/>
      <c r="AI30" s="842"/>
      <c r="AJ30" s="843"/>
      <c r="AK30" s="908">
        <v>63</v>
      </c>
      <c r="AL30" s="909"/>
      <c r="AM30" s="909"/>
      <c r="AN30" s="909"/>
      <c r="AO30" s="909"/>
      <c r="AP30" s="909" t="s">
        <v>595</v>
      </c>
      <c r="AQ30" s="909"/>
      <c r="AR30" s="909"/>
      <c r="AS30" s="909"/>
      <c r="AT30" s="909"/>
      <c r="AU30" s="909" t="s">
        <v>596</v>
      </c>
      <c r="AV30" s="909"/>
      <c r="AW30" s="909"/>
      <c r="AX30" s="909"/>
      <c r="AY30" s="909"/>
      <c r="AZ30" s="910" t="s">
        <v>595</v>
      </c>
      <c r="BA30" s="910"/>
      <c r="BB30" s="910"/>
      <c r="BC30" s="910"/>
      <c r="BD30" s="910"/>
      <c r="BE30" s="906"/>
      <c r="BF30" s="906"/>
      <c r="BG30" s="906"/>
      <c r="BH30" s="906"/>
      <c r="BI30" s="907"/>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290</v>
      </c>
      <c r="R31" s="839"/>
      <c r="S31" s="839"/>
      <c r="T31" s="839"/>
      <c r="U31" s="839"/>
      <c r="V31" s="839">
        <v>268</v>
      </c>
      <c r="W31" s="839"/>
      <c r="X31" s="839"/>
      <c r="Y31" s="839"/>
      <c r="Z31" s="839"/>
      <c r="AA31" s="839">
        <v>22</v>
      </c>
      <c r="AB31" s="839"/>
      <c r="AC31" s="839"/>
      <c r="AD31" s="839"/>
      <c r="AE31" s="840"/>
      <c r="AF31" s="841">
        <v>59</v>
      </c>
      <c r="AG31" s="842"/>
      <c r="AH31" s="842"/>
      <c r="AI31" s="842"/>
      <c r="AJ31" s="843"/>
      <c r="AK31" s="908">
        <v>75</v>
      </c>
      <c r="AL31" s="909"/>
      <c r="AM31" s="909"/>
      <c r="AN31" s="909"/>
      <c r="AO31" s="909"/>
      <c r="AP31" s="909">
        <v>1504</v>
      </c>
      <c r="AQ31" s="909"/>
      <c r="AR31" s="909"/>
      <c r="AS31" s="909"/>
      <c r="AT31" s="909"/>
      <c r="AU31" s="909">
        <v>833</v>
      </c>
      <c r="AV31" s="909"/>
      <c r="AW31" s="909"/>
      <c r="AX31" s="909"/>
      <c r="AY31" s="909"/>
      <c r="AZ31" s="910" t="s">
        <v>595</v>
      </c>
      <c r="BA31" s="910"/>
      <c r="BB31" s="910"/>
      <c r="BC31" s="910"/>
      <c r="BD31" s="910"/>
      <c r="BE31" s="906" t="s">
        <v>405</v>
      </c>
      <c r="BF31" s="906"/>
      <c r="BG31" s="906"/>
      <c r="BH31" s="906"/>
      <c r="BI31" s="907"/>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2207</v>
      </c>
      <c r="R32" s="839"/>
      <c r="S32" s="839"/>
      <c r="T32" s="839"/>
      <c r="U32" s="839"/>
      <c r="V32" s="839">
        <v>2259</v>
      </c>
      <c r="W32" s="839"/>
      <c r="X32" s="839"/>
      <c r="Y32" s="839"/>
      <c r="Z32" s="839"/>
      <c r="AA32" s="839">
        <v>-52</v>
      </c>
      <c r="AB32" s="839"/>
      <c r="AC32" s="839"/>
      <c r="AD32" s="839"/>
      <c r="AE32" s="840"/>
      <c r="AF32" s="841">
        <v>2</v>
      </c>
      <c r="AG32" s="842"/>
      <c r="AH32" s="842"/>
      <c r="AI32" s="842"/>
      <c r="AJ32" s="843"/>
      <c r="AK32" s="908">
        <v>995</v>
      </c>
      <c r="AL32" s="909"/>
      <c r="AM32" s="909"/>
      <c r="AN32" s="909"/>
      <c r="AO32" s="909"/>
      <c r="AP32" s="909">
        <v>412</v>
      </c>
      <c r="AQ32" s="909"/>
      <c r="AR32" s="909"/>
      <c r="AS32" s="909"/>
      <c r="AT32" s="909"/>
      <c r="AU32" s="909">
        <v>317</v>
      </c>
      <c r="AV32" s="909"/>
      <c r="AW32" s="909"/>
      <c r="AX32" s="909"/>
      <c r="AY32" s="909"/>
      <c r="AZ32" s="910" t="s">
        <v>595</v>
      </c>
      <c r="BA32" s="910"/>
      <c r="BB32" s="910"/>
      <c r="BC32" s="910"/>
      <c r="BD32" s="910"/>
      <c r="BE32" s="906" t="s">
        <v>405</v>
      </c>
      <c r="BF32" s="906"/>
      <c r="BG32" s="906"/>
      <c r="BH32" s="906"/>
      <c r="BI32" s="907"/>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407</v>
      </c>
      <c r="C33" s="836"/>
      <c r="D33" s="836"/>
      <c r="E33" s="836"/>
      <c r="F33" s="836"/>
      <c r="G33" s="836"/>
      <c r="H33" s="836"/>
      <c r="I33" s="836"/>
      <c r="J33" s="836"/>
      <c r="K33" s="836"/>
      <c r="L33" s="836"/>
      <c r="M33" s="836"/>
      <c r="N33" s="836"/>
      <c r="O33" s="836"/>
      <c r="P33" s="837"/>
      <c r="Q33" s="838">
        <v>578</v>
      </c>
      <c r="R33" s="839"/>
      <c r="S33" s="839"/>
      <c r="T33" s="839"/>
      <c r="U33" s="839"/>
      <c r="V33" s="839">
        <v>545</v>
      </c>
      <c r="W33" s="839"/>
      <c r="X33" s="839"/>
      <c r="Y33" s="839"/>
      <c r="Z33" s="839"/>
      <c r="AA33" s="839">
        <v>33</v>
      </c>
      <c r="AB33" s="839"/>
      <c r="AC33" s="839"/>
      <c r="AD33" s="839"/>
      <c r="AE33" s="840"/>
      <c r="AF33" s="841">
        <v>177</v>
      </c>
      <c r="AG33" s="842"/>
      <c r="AH33" s="842"/>
      <c r="AI33" s="842"/>
      <c r="AJ33" s="843"/>
      <c r="AK33" s="908">
        <v>336</v>
      </c>
      <c r="AL33" s="909"/>
      <c r="AM33" s="909"/>
      <c r="AN33" s="909"/>
      <c r="AO33" s="909"/>
      <c r="AP33" s="909">
        <v>2625</v>
      </c>
      <c r="AQ33" s="909"/>
      <c r="AR33" s="909"/>
      <c r="AS33" s="909"/>
      <c r="AT33" s="909"/>
      <c r="AU33" s="909">
        <v>1308</v>
      </c>
      <c r="AV33" s="909"/>
      <c r="AW33" s="909"/>
      <c r="AX33" s="909"/>
      <c r="AY33" s="909"/>
      <c r="AZ33" s="910" t="s">
        <v>595</v>
      </c>
      <c r="BA33" s="910"/>
      <c r="BB33" s="910"/>
      <c r="BC33" s="910"/>
      <c r="BD33" s="910"/>
      <c r="BE33" s="906" t="s">
        <v>408</v>
      </c>
      <c r="BF33" s="906"/>
      <c r="BG33" s="906"/>
      <c r="BH33" s="906"/>
      <c r="BI33" s="907"/>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8"/>
      <c r="AL34" s="909"/>
      <c r="AM34" s="909"/>
      <c r="AN34" s="909"/>
      <c r="AO34" s="909"/>
      <c r="AP34" s="909"/>
      <c r="AQ34" s="909"/>
      <c r="AR34" s="909"/>
      <c r="AS34" s="909"/>
      <c r="AT34" s="909"/>
      <c r="AU34" s="909"/>
      <c r="AV34" s="909"/>
      <c r="AW34" s="909"/>
      <c r="AX34" s="909"/>
      <c r="AY34" s="909"/>
      <c r="AZ34" s="910"/>
      <c r="BA34" s="910"/>
      <c r="BB34" s="910"/>
      <c r="BC34" s="910"/>
      <c r="BD34" s="910"/>
      <c r="BE34" s="906"/>
      <c r="BF34" s="906"/>
      <c r="BG34" s="906"/>
      <c r="BH34" s="906"/>
      <c r="BI34" s="907"/>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1"/>
      <c r="R50" s="912"/>
      <c r="S50" s="912"/>
      <c r="T50" s="912"/>
      <c r="U50" s="912"/>
      <c r="V50" s="912"/>
      <c r="W50" s="912"/>
      <c r="X50" s="912"/>
      <c r="Y50" s="912"/>
      <c r="Z50" s="912"/>
      <c r="AA50" s="912"/>
      <c r="AB50" s="912"/>
      <c r="AC50" s="912"/>
      <c r="AD50" s="912"/>
      <c r="AE50" s="913"/>
      <c r="AF50" s="841"/>
      <c r="AG50" s="842"/>
      <c r="AH50" s="842"/>
      <c r="AI50" s="842"/>
      <c r="AJ50" s="843"/>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1"/>
      <c r="R51" s="912"/>
      <c r="S51" s="912"/>
      <c r="T51" s="912"/>
      <c r="U51" s="912"/>
      <c r="V51" s="912"/>
      <c r="W51" s="912"/>
      <c r="X51" s="912"/>
      <c r="Y51" s="912"/>
      <c r="Z51" s="912"/>
      <c r="AA51" s="912"/>
      <c r="AB51" s="912"/>
      <c r="AC51" s="912"/>
      <c r="AD51" s="912"/>
      <c r="AE51" s="913"/>
      <c r="AF51" s="841"/>
      <c r="AG51" s="842"/>
      <c r="AH51" s="842"/>
      <c r="AI51" s="842"/>
      <c r="AJ51" s="843"/>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1"/>
      <c r="R52" s="912"/>
      <c r="S52" s="912"/>
      <c r="T52" s="912"/>
      <c r="U52" s="912"/>
      <c r="V52" s="912"/>
      <c r="W52" s="912"/>
      <c r="X52" s="912"/>
      <c r="Y52" s="912"/>
      <c r="Z52" s="912"/>
      <c r="AA52" s="912"/>
      <c r="AB52" s="912"/>
      <c r="AC52" s="912"/>
      <c r="AD52" s="912"/>
      <c r="AE52" s="913"/>
      <c r="AF52" s="841"/>
      <c r="AG52" s="842"/>
      <c r="AH52" s="842"/>
      <c r="AI52" s="842"/>
      <c r="AJ52" s="843"/>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1"/>
      <c r="R53" s="912"/>
      <c r="S53" s="912"/>
      <c r="T53" s="912"/>
      <c r="U53" s="912"/>
      <c r="V53" s="912"/>
      <c r="W53" s="912"/>
      <c r="X53" s="912"/>
      <c r="Y53" s="912"/>
      <c r="Z53" s="912"/>
      <c r="AA53" s="912"/>
      <c r="AB53" s="912"/>
      <c r="AC53" s="912"/>
      <c r="AD53" s="912"/>
      <c r="AE53" s="913"/>
      <c r="AF53" s="841"/>
      <c r="AG53" s="842"/>
      <c r="AH53" s="842"/>
      <c r="AI53" s="842"/>
      <c r="AJ53" s="843"/>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1"/>
      <c r="R54" s="912"/>
      <c r="S54" s="912"/>
      <c r="T54" s="912"/>
      <c r="U54" s="912"/>
      <c r="V54" s="912"/>
      <c r="W54" s="912"/>
      <c r="X54" s="912"/>
      <c r="Y54" s="912"/>
      <c r="Z54" s="912"/>
      <c r="AA54" s="912"/>
      <c r="AB54" s="912"/>
      <c r="AC54" s="912"/>
      <c r="AD54" s="912"/>
      <c r="AE54" s="913"/>
      <c r="AF54" s="841"/>
      <c r="AG54" s="842"/>
      <c r="AH54" s="842"/>
      <c r="AI54" s="842"/>
      <c r="AJ54" s="843"/>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1"/>
      <c r="R55" s="912"/>
      <c r="S55" s="912"/>
      <c r="T55" s="912"/>
      <c r="U55" s="912"/>
      <c r="V55" s="912"/>
      <c r="W55" s="912"/>
      <c r="X55" s="912"/>
      <c r="Y55" s="912"/>
      <c r="Z55" s="912"/>
      <c r="AA55" s="912"/>
      <c r="AB55" s="912"/>
      <c r="AC55" s="912"/>
      <c r="AD55" s="912"/>
      <c r="AE55" s="913"/>
      <c r="AF55" s="841"/>
      <c r="AG55" s="842"/>
      <c r="AH55" s="842"/>
      <c r="AI55" s="842"/>
      <c r="AJ55" s="843"/>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1"/>
      <c r="R56" s="912"/>
      <c r="S56" s="912"/>
      <c r="T56" s="912"/>
      <c r="U56" s="912"/>
      <c r="V56" s="912"/>
      <c r="W56" s="912"/>
      <c r="X56" s="912"/>
      <c r="Y56" s="912"/>
      <c r="Z56" s="912"/>
      <c r="AA56" s="912"/>
      <c r="AB56" s="912"/>
      <c r="AC56" s="912"/>
      <c r="AD56" s="912"/>
      <c r="AE56" s="913"/>
      <c r="AF56" s="841"/>
      <c r="AG56" s="842"/>
      <c r="AH56" s="842"/>
      <c r="AI56" s="842"/>
      <c r="AJ56" s="843"/>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1"/>
      <c r="R57" s="912"/>
      <c r="S57" s="912"/>
      <c r="T57" s="912"/>
      <c r="U57" s="912"/>
      <c r="V57" s="912"/>
      <c r="W57" s="912"/>
      <c r="X57" s="912"/>
      <c r="Y57" s="912"/>
      <c r="Z57" s="912"/>
      <c r="AA57" s="912"/>
      <c r="AB57" s="912"/>
      <c r="AC57" s="912"/>
      <c r="AD57" s="912"/>
      <c r="AE57" s="913"/>
      <c r="AF57" s="841"/>
      <c r="AG57" s="842"/>
      <c r="AH57" s="842"/>
      <c r="AI57" s="842"/>
      <c r="AJ57" s="843"/>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1"/>
      <c r="R58" s="912"/>
      <c r="S58" s="912"/>
      <c r="T58" s="912"/>
      <c r="U58" s="912"/>
      <c r="V58" s="912"/>
      <c r="W58" s="912"/>
      <c r="X58" s="912"/>
      <c r="Y58" s="912"/>
      <c r="Z58" s="912"/>
      <c r="AA58" s="912"/>
      <c r="AB58" s="912"/>
      <c r="AC58" s="912"/>
      <c r="AD58" s="912"/>
      <c r="AE58" s="913"/>
      <c r="AF58" s="841"/>
      <c r="AG58" s="842"/>
      <c r="AH58" s="842"/>
      <c r="AI58" s="842"/>
      <c r="AJ58" s="843"/>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1"/>
      <c r="R59" s="912"/>
      <c r="S59" s="912"/>
      <c r="T59" s="912"/>
      <c r="U59" s="912"/>
      <c r="V59" s="912"/>
      <c r="W59" s="912"/>
      <c r="X59" s="912"/>
      <c r="Y59" s="912"/>
      <c r="Z59" s="912"/>
      <c r="AA59" s="912"/>
      <c r="AB59" s="912"/>
      <c r="AC59" s="912"/>
      <c r="AD59" s="912"/>
      <c r="AE59" s="913"/>
      <c r="AF59" s="841"/>
      <c r="AG59" s="842"/>
      <c r="AH59" s="842"/>
      <c r="AI59" s="842"/>
      <c r="AJ59" s="843"/>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1"/>
      <c r="R60" s="912"/>
      <c r="S60" s="912"/>
      <c r="T60" s="912"/>
      <c r="U60" s="912"/>
      <c r="V60" s="912"/>
      <c r="W60" s="912"/>
      <c r="X60" s="912"/>
      <c r="Y60" s="912"/>
      <c r="Z60" s="912"/>
      <c r="AA60" s="912"/>
      <c r="AB60" s="912"/>
      <c r="AC60" s="912"/>
      <c r="AD60" s="912"/>
      <c r="AE60" s="913"/>
      <c r="AF60" s="841"/>
      <c r="AG60" s="842"/>
      <c r="AH60" s="842"/>
      <c r="AI60" s="842"/>
      <c r="AJ60" s="843"/>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1"/>
      <c r="R61" s="912"/>
      <c r="S61" s="912"/>
      <c r="T61" s="912"/>
      <c r="U61" s="912"/>
      <c r="V61" s="912"/>
      <c r="W61" s="912"/>
      <c r="X61" s="912"/>
      <c r="Y61" s="912"/>
      <c r="Z61" s="912"/>
      <c r="AA61" s="912"/>
      <c r="AB61" s="912"/>
      <c r="AC61" s="912"/>
      <c r="AD61" s="912"/>
      <c r="AE61" s="913"/>
      <c r="AF61" s="841"/>
      <c r="AG61" s="842"/>
      <c r="AH61" s="842"/>
      <c r="AI61" s="842"/>
      <c r="AJ61" s="843"/>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1"/>
      <c r="R62" s="912"/>
      <c r="S62" s="912"/>
      <c r="T62" s="912"/>
      <c r="U62" s="912"/>
      <c r="V62" s="912"/>
      <c r="W62" s="912"/>
      <c r="X62" s="912"/>
      <c r="Y62" s="912"/>
      <c r="Z62" s="912"/>
      <c r="AA62" s="912"/>
      <c r="AB62" s="912"/>
      <c r="AC62" s="912"/>
      <c r="AD62" s="912"/>
      <c r="AE62" s="913"/>
      <c r="AF62" s="841"/>
      <c r="AG62" s="842"/>
      <c r="AH62" s="842"/>
      <c r="AI62" s="842"/>
      <c r="AJ62" s="843"/>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410</v>
      </c>
      <c r="C63" s="871"/>
      <c r="D63" s="871"/>
      <c r="E63" s="871"/>
      <c r="F63" s="871"/>
      <c r="G63" s="871"/>
      <c r="H63" s="871"/>
      <c r="I63" s="871"/>
      <c r="J63" s="871"/>
      <c r="K63" s="871"/>
      <c r="L63" s="871"/>
      <c r="M63" s="871"/>
      <c r="N63" s="871"/>
      <c r="O63" s="871"/>
      <c r="P63" s="872"/>
      <c r="Q63" s="916"/>
      <c r="R63" s="917"/>
      <c r="S63" s="917"/>
      <c r="T63" s="917"/>
      <c r="U63" s="917"/>
      <c r="V63" s="917"/>
      <c r="W63" s="917"/>
      <c r="X63" s="917"/>
      <c r="Y63" s="917"/>
      <c r="Z63" s="917"/>
      <c r="AA63" s="917"/>
      <c r="AB63" s="917"/>
      <c r="AC63" s="917"/>
      <c r="AD63" s="917"/>
      <c r="AE63" s="918"/>
      <c r="AF63" s="919">
        <v>386</v>
      </c>
      <c r="AG63" s="920"/>
      <c r="AH63" s="920"/>
      <c r="AI63" s="920"/>
      <c r="AJ63" s="921"/>
      <c r="AK63" s="922"/>
      <c r="AL63" s="917"/>
      <c r="AM63" s="917"/>
      <c r="AN63" s="917"/>
      <c r="AO63" s="917"/>
      <c r="AP63" s="920"/>
      <c r="AQ63" s="920"/>
      <c r="AR63" s="920"/>
      <c r="AS63" s="920"/>
      <c r="AT63" s="920"/>
      <c r="AU63" s="920"/>
      <c r="AV63" s="920"/>
      <c r="AW63" s="920"/>
      <c r="AX63" s="920"/>
      <c r="AY63" s="920"/>
      <c r="AZ63" s="924"/>
      <c r="BA63" s="924"/>
      <c r="BB63" s="924"/>
      <c r="BC63" s="924"/>
      <c r="BD63" s="924"/>
      <c r="BE63" s="925"/>
      <c r="BF63" s="925"/>
      <c r="BG63" s="925"/>
      <c r="BH63" s="925"/>
      <c r="BI63" s="926"/>
      <c r="BJ63" s="927" t="s">
        <v>411</v>
      </c>
      <c r="BK63" s="928"/>
      <c r="BL63" s="928"/>
      <c r="BM63" s="928"/>
      <c r="BN63" s="929"/>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416</v>
      </c>
      <c r="AB66" s="798"/>
      <c r="AC66" s="798"/>
      <c r="AD66" s="798"/>
      <c r="AE66" s="799"/>
      <c r="AF66" s="930" t="s">
        <v>417</v>
      </c>
      <c r="AG66" s="893"/>
      <c r="AH66" s="893"/>
      <c r="AI66" s="893"/>
      <c r="AJ66" s="931"/>
      <c r="AK66" s="797" t="s">
        <v>397</v>
      </c>
      <c r="AL66" s="821"/>
      <c r="AM66" s="821"/>
      <c r="AN66" s="821"/>
      <c r="AO66" s="822"/>
      <c r="AP66" s="797" t="s">
        <v>398</v>
      </c>
      <c r="AQ66" s="798"/>
      <c r="AR66" s="798"/>
      <c r="AS66" s="798"/>
      <c r="AT66" s="799"/>
      <c r="AU66" s="797" t="s">
        <v>418</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2"/>
      <c r="AG67" s="896"/>
      <c r="AH67" s="896"/>
      <c r="AI67" s="896"/>
      <c r="AJ67" s="933"/>
      <c r="AK67" s="934"/>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6"/>
    </row>
    <row r="68" spans="1:131" s="247" customFormat="1" ht="26.25" customHeight="1" thickTop="1" x14ac:dyDescent="0.15">
      <c r="A68" s="258">
        <v>1</v>
      </c>
      <c r="B68" s="947" t="s">
        <v>592</v>
      </c>
      <c r="C68" s="948"/>
      <c r="D68" s="948"/>
      <c r="E68" s="948"/>
      <c r="F68" s="948"/>
      <c r="G68" s="948"/>
      <c r="H68" s="948"/>
      <c r="I68" s="948"/>
      <c r="J68" s="948"/>
      <c r="K68" s="948"/>
      <c r="L68" s="948"/>
      <c r="M68" s="948"/>
      <c r="N68" s="948"/>
      <c r="O68" s="948"/>
      <c r="P68" s="949"/>
      <c r="Q68" s="950">
        <v>18</v>
      </c>
      <c r="R68" s="944"/>
      <c r="S68" s="944"/>
      <c r="T68" s="944"/>
      <c r="U68" s="944"/>
      <c r="V68" s="944">
        <v>16</v>
      </c>
      <c r="W68" s="944"/>
      <c r="X68" s="944"/>
      <c r="Y68" s="944"/>
      <c r="Z68" s="944"/>
      <c r="AA68" s="944">
        <v>2</v>
      </c>
      <c r="AB68" s="944"/>
      <c r="AC68" s="944"/>
      <c r="AD68" s="944"/>
      <c r="AE68" s="944"/>
      <c r="AF68" s="944">
        <v>2</v>
      </c>
      <c r="AG68" s="944"/>
      <c r="AH68" s="944"/>
      <c r="AI68" s="944"/>
      <c r="AJ68" s="944"/>
      <c r="AK68" s="944" t="s">
        <v>603</v>
      </c>
      <c r="AL68" s="944"/>
      <c r="AM68" s="944"/>
      <c r="AN68" s="944"/>
      <c r="AO68" s="944"/>
      <c r="AP68" s="944" t="s">
        <v>603</v>
      </c>
      <c r="AQ68" s="944"/>
      <c r="AR68" s="944"/>
      <c r="AS68" s="944"/>
      <c r="AT68" s="944"/>
      <c r="AU68" s="944" t="s">
        <v>603</v>
      </c>
      <c r="AV68" s="944"/>
      <c r="AW68" s="944"/>
      <c r="AX68" s="944"/>
      <c r="AY68" s="944"/>
      <c r="AZ68" s="945"/>
      <c r="BA68" s="945"/>
      <c r="BB68" s="945"/>
      <c r="BC68" s="945"/>
      <c r="BD68" s="946"/>
      <c r="BE68" s="265"/>
      <c r="BF68" s="265"/>
      <c r="BG68" s="265"/>
      <c r="BH68" s="265"/>
      <c r="BI68" s="265"/>
      <c r="BJ68" s="265"/>
      <c r="BK68" s="265"/>
      <c r="BL68" s="265"/>
      <c r="BM68" s="265"/>
      <c r="BN68" s="265"/>
      <c r="BO68" s="265"/>
      <c r="BP68" s="265"/>
      <c r="BQ68" s="262">
        <v>62</v>
      </c>
      <c r="BR68" s="267"/>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6"/>
    </row>
    <row r="69" spans="1:131" s="247" customFormat="1" ht="26.25" customHeight="1" x14ac:dyDescent="0.15">
      <c r="A69" s="261">
        <v>2</v>
      </c>
      <c r="B69" s="951" t="s">
        <v>593</v>
      </c>
      <c r="C69" s="952"/>
      <c r="D69" s="952"/>
      <c r="E69" s="952"/>
      <c r="F69" s="952"/>
      <c r="G69" s="952"/>
      <c r="H69" s="952"/>
      <c r="I69" s="952"/>
      <c r="J69" s="952"/>
      <c r="K69" s="952"/>
      <c r="L69" s="952"/>
      <c r="M69" s="952"/>
      <c r="N69" s="952"/>
      <c r="O69" s="952"/>
      <c r="P69" s="953"/>
      <c r="Q69" s="954">
        <v>88</v>
      </c>
      <c r="R69" s="909"/>
      <c r="S69" s="909"/>
      <c r="T69" s="909"/>
      <c r="U69" s="909"/>
      <c r="V69" s="909">
        <v>41</v>
      </c>
      <c r="W69" s="909"/>
      <c r="X69" s="909"/>
      <c r="Y69" s="909"/>
      <c r="Z69" s="909"/>
      <c r="AA69" s="909">
        <v>47</v>
      </c>
      <c r="AB69" s="909"/>
      <c r="AC69" s="909"/>
      <c r="AD69" s="909"/>
      <c r="AE69" s="909"/>
      <c r="AF69" s="909">
        <v>47</v>
      </c>
      <c r="AG69" s="909"/>
      <c r="AH69" s="909"/>
      <c r="AI69" s="909"/>
      <c r="AJ69" s="909"/>
      <c r="AK69" s="909" t="s">
        <v>603</v>
      </c>
      <c r="AL69" s="909"/>
      <c r="AM69" s="909"/>
      <c r="AN69" s="909"/>
      <c r="AO69" s="909"/>
      <c r="AP69" s="909" t="s">
        <v>603</v>
      </c>
      <c r="AQ69" s="909"/>
      <c r="AR69" s="909"/>
      <c r="AS69" s="909"/>
      <c r="AT69" s="909"/>
      <c r="AU69" s="909" t="s">
        <v>603</v>
      </c>
      <c r="AV69" s="909"/>
      <c r="AW69" s="909"/>
      <c r="AX69" s="909"/>
      <c r="AY69" s="909"/>
      <c r="AZ69" s="955"/>
      <c r="BA69" s="955"/>
      <c r="BB69" s="955"/>
      <c r="BC69" s="955"/>
      <c r="BD69" s="956"/>
      <c r="BE69" s="265"/>
      <c r="BF69" s="265"/>
      <c r="BG69" s="265"/>
      <c r="BH69" s="265"/>
      <c r="BI69" s="265"/>
      <c r="BJ69" s="265"/>
      <c r="BK69" s="265"/>
      <c r="BL69" s="265"/>
      <c r="BM69" s="265"/>
      <c r="BN69" s="265"/>
      <c r="BO69" s="265"/>
      <c r="BP69" s="265"/>
      <c r="BQ69" s="262">
        <v>63</v>
      </c>
      <c r="BR69" s="267"/>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6"/>
    </row>
    <row r="70" spans="1:131" s="247" customFormat="1" ht="26.25" customHeight="1" x14ac:dyDescent="0.15">
      <c r="A70" s="261">
        <v>3</v>
      </c>
      <c r="B70" s="951" t="s">
        <v>594</v>
      </c>
      <c r="C70" s="952"/>
      <c r="D70" s="952"/>
      <c r="E70" s="952"/>
      <c r="F70" s="952"/>
      <c r="G70" s="952"/>
      <c r="H70" s="952"/>
      <c r="I70" s="952"/>
      <c r="J70" s="952"/>
      <c r="K70" s="952"/>
      <c r="L70" s="952"/>
      <c r="M70" s="952"/>
      <c r="N70" s="952"/>
      <c r="O70" s="952"/>
      <c r="P70" s="953"/>
      <c r="Q70" s="954">
        <v>455</v>
      </c>
      <c r="R70" s="909"/>
      <c r="S70" s="909"/>
      <c r="T70" s="909"/>
      <c r="U70" s="909"/>
      <c r="V70" s="909">
        <v>482</v>
      </c>
      <c r="W70" s="909"/>
      <c r="X70" s="909"/>
      <c r="Y70" s="909"/>
      <c r="Z70" s="909"/>
      <c r="AA70" s="909">
        <v>-27</v>
      </c>
      <c r="AB70" s="909"/>
      <c r="AC70" s="909"/>
      <c r="AD70" s="909"/>
      <c r="AE70" s="909"/>
      <c r="AF70" s="909">
        <v>1000</v>
      </c>
      <c r="AG70" s="909"/>
      <c r="AH70" s="909"/>
      <c r="AI70" s="909"/>
      <c r="AJ70" s="909"/>
      <c r="AK70" s="909" t="s">
        <v>603</v>
      </c>
      <c r="AL70" s="909"/>
      <c r="AM70" s="909"/>
      <c r="AN70" s="909"/>
      <c r="AO70" s="909"/>
      <c r="AP70" s="909" t="s">
        <v>603</v>
      </c>
      <c r="AQ70" s="909"/>
      <c r="AR70" s="909"/>
      <c r="AS70" s="909"/>
      <c r="AT70" s="909"/>
      <c r="AU70" s="909" t="s">
        <v>603</v>
      </c>
      <c r="AV70" s="909"/>
      <c r="AW70" s="909"/>
      <c r="AX70" s="909"/>
      <c r="AY70" s="909"/>
      <c r="AZ70" s="955"/>
      <c r="BA70" s="955"/>
      <c r="BB70" s="955"/>
      <c r="BC70" s="955"/>
      <c r="BD70" s="956"/>
      <c r="BE70" s="265"/>
      <c r="BF70" s="265"/>
      <c r="BG70" s="265"/>
      <c r="BH70" s="265"/>
      <c r="BI70" s="265"/>
      <c r="BJ70" s="265"/>
      <c r="BK70" s="265"/>
      <c r="BL70" s="265"/>
      <c r="BM70" s="265"/>
      <c r="BN70" s="265"/>
      <c r="BO70" s="265"/>
      <c r="BP70" s="265"/>
      <c r="BQ70" s="262">
        <v>64</v>
      </c>
      <c r="BR70" s="267"/>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6"/>
    </row>
    <row r="71" spans="1:131" s="247" customFormat="1" ht="26.25" customHeight="1" x14ac:dyDescent="0.15">
      <c r="A71" s="261">
        <v>4</v>
      </c>
      <c r="B71" s="951"/>
      <c r="C71" s="952"/>
      <c r="D71" s="952"/>
      <c r="E71" s="952"/>
      <c r="F71" s="952"/>
      <c r="G71" s="952"/>
      <c r="H71" s="952"/>
      <c r="I71" s="952"/>
      <c r="J71" s="952"/>
      <c r="K71" s="952"/>
      <c r="L71" s="952"/>
      <c r="M71" s="952"/>
      <c r="N71" s="952"/>
      <c r="O71" s="952"/>
      <c r="P71" s="953"/>
      <c r="Q71" s="954"/>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09"/>
      <c r="AY71" s="909"/>
      <c r="AZ71" s="955"/>
      <c r="BA71" s="955"/>
      <c r="BB71" s="955"/>
      <c r="BC71" s="955"/>
      <c r="BD71" s="956"/>
      <c r="BE71" s="265"/>
      <c r="BF71" s="265"/>
      <c r="BG71" s="265"/>
      <c r="BH71" s="265"/>
      <c r="BI71" s="265"/>
      <c r="BJ71" s="265"/>
      <c r="BK71" s="265"/>
      <c r="BL71" s="265"/>
      <c r="BM71" s="265"/>
      <c r="BN71" s="265"/>
      <c r="BO71" s="265"/>
      <c r="BP71" s="265"/>
      <c r="BQ71" s="262">
        <v>65</v>
      </c>
      <c r="BR71" s="267"/>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6"/>
    </row>
    <row r="72" spans="1:131" s="247" customFormat="1" ht="26.25" customHeight="1" x14ac:dyDescent="0.15">
      <c r="A72" s="261">
        <v>5</v>
      </c>
      <c r="B72" s="951"/>
      <c r="C72" s="952"/>
      <c r="D72" s="952"/>
      <c r="E72" s="952"/>
      <c r="F72" s="952"/>
      <c r="G72" s="952"/>
      <c r="H72" s="952"/>
      <c r="I72" s="952"/>
      <c r="J72" s="952"/>
      <c r="K72" s="952"/>
      <c r="L72" s="952"/>
      <c r="M72" s="952"/>
      <c r="N72" s="952"/>
      <c r="O72" s="952"/>
      <c r="P72" s="953"/>
      <c r="Q72" s="954"/>
      <c r="R72" s="909"/>
      <c r="S72" s="909"/>
      <c r="T72" s="909"/>
      <c r="U72" s="909"/>
      <c r="V72" s="909"/>
      <c r="W72" s="909"/>
      <c r="X72" s="909"/>
      <c r="Y72" s="909"/>
      <c r="Z72" s="909"/>
      <c r="AA72" s="909"/>
      <c r="AB72" s="909"/>
      <c r="AC72" s="909"/>
      <c r="AD72" s="909"/>
      <c r="AE72" s="909"/>
      <c r="AF72" s="909"/>
      <c r="AG72" s="909"/>
      <c r="AH72" s="909"/>
      <c r="AI72" s="909"/>
      <c r="AJ72" s="909"/>
      <c r="AK72" s="909"/>
      <c r="AL72" s="909"/>
      <c r="AM72" s="909"/>
      <c r="AN72" s="909"/>
      <c r="AO72" s="909"/>
      <c r="AP72" s="909"/>
      <c r="AQ72" s="909"/>
      <c r="AR72" s="909"/>
      <c r="AS72" s="909"/>
      <c r="AT72" s="909"/>
      <c r="AU72" s="909"/>
      <c r="AV72" s="909"/>
      <c r="AW72" s="909"/>
      <c r="AX72" s="909"/>
      <c r="AY72" s="909"/>
      <c r="AZ72" s="955"/>
      <c r="BA72" s="955"/>
      <c r="BB72" s="955"/>
      <c r="BC72" s="955"/>
      <c r="BD72" s="956"/>
      <c r="BE72" s="265"/>
      <c r="BF72" s="265"/>
      <c r="BG72" s="265"/>
      <c r="BH72" s="265"/>
      <c r="BI72" s="265"/>
      <c r="BJ72" s="265"/>
      <c r="BK72" s="265"/>
      <c r="BL72" s="265"/>
      <c r="BM72" s="265"/>
      <c r="BN72" s="265"/>
      <c r="BO72" s="265"/>
      <c r="BP72" s="265"/>
      <c r="BQ72" s="262">
        <v>66</v>
      </c>
      <c r="BR72" s="267"/>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6"/>
    </row>
    <row r="73" spans="1:131" s="247" customFormat="1" ht="26.25" customHeight="1" x14ac:dyDescent="0.15">
      <c r="A73" s="261">
        <v>6</v>
      </c>
      <c r="B73" s="951"/>
      <c r="C73" s="952"/>
      <c r="D73" s="952"/>
      <c r="E73" s="952"/>
      <c r="F73" s="952"/>
      <c r="G73" s="952"/>
      <c r="H73" s="952"/>
      <c r="I73" s="952"/>
      <c r="J73" s="952"/>
      <c r="K73" s="952"/>
      <c r="L73" s="952"/>
      <c r="M73" s="952"/>
      <c r="N73" s="952"/>
      <c r="O73" s="952"/>
      <c r="P73" s="953"/>
      <c r="Q73" s="954"/>
      <c r="R73" s="909"/>
      <c r="S73" s="909"/>
      <c r="T73" s="909"/>
      <c r="U73" s="909"/>
      <c r="V73" s="909"/>
      <c r="W73" s="909"/>
      <c r="X73" s="909"/>
      <c r="Y73" s="909"/>
      <c r="Z73" s="909"/>
      <c r="AA73" s="909"/>
      <c r="AB73" s="909"/>
      <c r="AC73" s="909"/>
      <c r="AD73" s="909"/>
      <c r="AE73" s="909"/>
      <c r="AF73" s="909"/>
      <c r="AG73" s="909"/>
      <c r="AH73" s="909"/>
      <c r="AI73" s="909"/>
      <c r="AJ73" s="909"/>
      <c r="AK73" s="909"/>
      <c r="AL73" s="909"/>
      <c r="AM73" s="909"/>
      <c r="AN73" s="909"/>
      <c r="AO73" s="909"/>
      <c r="AP73" s="909"/>
      <c r="AQ73" s="909"/>
      <c r="AR73" s="909"/>
      <c r="AS73" s="909"/>
      <c r="AT73" s="909"/>
      <c r="AU73" s="909"/>
      <c r="AV73" s="909"/>
      <c r="AW73" s="909"/>
      <c r="AX73" s="909"/>
      <c r="AY73" s="909"/>
      <c r="AZ73" s="955"/>
      <c r="BA73" s="955"/>
      <c r="BB73" s="955"/>
      <c r="BC73" s="955"/>
      <c r="BD73" s="956"/>
      <c r="BE73" s="265"/>
      <c r="BF73" s="265"/>
      <c r="BG73" s="265"/>
      <c r="BH73" s="265"/>
      <c r="BI73" s="265"/>
      <c r="BJ73" s="265"/>
      <c r="BK73" s="265"/>
      <c r="BL73" s="265"/>
      <c r="BM73" s="265"/>
      <c r="BN73" s="265"/>
      <c r="BO73" s="265"/>
      <c r="BP73" s="265"/>
      <c r="BQ73" s="262">
        <v>67</v>
      </c>
      <c r="BR73" s="267"/>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6"/>
    </row>
    <row r="74" spans="1:131" s="247" customFormat="1" ht="26.25" customHeight="1" x14ac:dyDescent="0.15">
      <c r="A74" s="261">
        <v>7</v>
      </c>
      <c r="B74" s="951"/>
      <c r="C74" s="952"/>
      <c r="D74" s="952"/>
      <c r="E74" s="952"/>
      <c r="F74" s="952"/>
      <c r="G74" s="952"/>
      <c r="H74" s="952"/>
      <c r="I74" s="952"/>
      <c r="J74" s="952"/>
      <c r="K74" s="952"/>
      <c r="L74" s="952"/>
      <c r="M74" s="952"/>
      <c r="N74" s="952"/>
      <c r="O74" s="952"/>
      <c r="P74" s="953"/>
      <c r="Q74" s="954"/>
      <c r="R74" s="909"/>
      <c r="S74" s="909"/>
      <c r="T74" s="909"/>
      <c r="U74" s="909"/>
      <c r="V74" s="909"/>
      <c r="W74" s="909"/>
      <c r="X74" s="909"/>
      <c r="Y74" s="909"/>
      <c r="Z74" s="909"/>
      <c r="AA74" s="909"/>
      <c r="AB74" s="909"/>
      <c r="AC74" s="909"/>
      <c r="AD74" s="909"/>
      <c r="AE74" s="909"/>
      <c r="AF74" s="909"/>
      <c r="AG74" s="909"/>
      <c r="AH74" s="909"/>
      <c r="AI74" s="909"/>
      <c r="AJ74" s="909"/>
      <c r="AK74" s="909"/>
      <c r="AL74" s="909"/>
      <c r="AM74" s="909"/>
      <c r="AN74" s="909"/>
      <c r="AO74" s="909"/>
      <c r="AP74" s="909"/>
      <c r="AQ74" s="909"/>
      <c r="AR74" s="909"/>
      <c r="AS74" s="909"/>
      <c r="AT74" s="909"/>
      <c r="AU74" s="909"/>
      <c r="AV74" s="909"/>
      <c r="AW74" s="909"/>
      <c r="AX74" s="909"/>
      <c r="AY74" s="909"/>
      <c r="AZ74" s="955"/>
      <c r="BA74" s="955"/>
      <c r="BB74" s="955"/>
      <c r="BC74" s="955"/>
      <c r="BD74" s="956"/>
      <c r="BE74" s="265"/>
      <c r="BF74" s="265"/>
      <c r="BG74" s="265"/>
      <c r="BH74" s="265"/>
      <c r="BI74" s="265"/>
      <c r="BJ74" s="265"/>
      <c r="BK74" s="265"/>
      <c r="BL74" s="265"/>
      <c r="BM74" s="265"/>
      <c r="BN74" s="265"/>
      <c r="BO74" s="265"/>
      <c r="BP74" s="265"/>
      <c r="BQ74" s="262">
        <v>68</v>
      </c>
      <c r="BR74" s="267"/>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6"/>
    </row>
    <row r="75" spans="1:131" s="247" customFormat="1" ht="26.25" customHeight="1" x14ac:dyDescent="0.15">
      <c r="A75" s="261">
        <v>8</v>
      </c>
      <c r="B75" s="951"/>
      <c r="C75" s="952"/>
      <c r="D75" s="952"/>
      <c r="E75" s="952"/>
      <c r="F75" s="952"/>
      <c r="G75" s="952"/>
      <c r="H75" s="952"/>
      <c r="I75" s="952"/>
      <c r="J75" s="952"/>
      <c r="K75" s="952"/>
      <c r="L75" s="952"/>
      <c r="M75" s="952"/>
      <c r="N75" s="952"/>
      <c r="O75" s="952"/>
      <c r="P75" s="953"/>
      <c r="Q75" s="957"/>
      <c r="R75" s="958"/>
      <c r="S75" s="958"/>
      <c r="T75" s="958"/>
      <c r="U75" s="908"/>
      <c r="V75" s="959"/>
      <c r="W75" s="958"/>
      <c r="X75" s="958"/>
      <c r="Y75" s="958"/>
      <c r="Z75" s="908"/>
      <c r="AA75" s="959"/>
      <c r="AB75" s="958"/>
      <c r="AC75" s="958"/>
      <c r="AD75" s="958"/>
      <c r="AE75" s="908"/>
      <c r="AF75" s="959"/>
      <c r="AG75" s="958"/>
      <c r="AH75" s="958"/>
      <c r="AI75" s="958"/>
      <c r="AJ75" s="908"/>
      <c r="AK75" s="959"/>
      <c r="AL75" s="958"/>
      <c r="AM75" s="958"/>
      <c r="AN75" s="958"/>
      <c r="AO75" s="908"/>
      <c r="AP75" s="959"/>
      <c r="AQ75" s="958"/>
      <c r="AR75" s="958"/>
      <c r="AS75" s="958"/>
      <c r="AT75" s="908"/>
      <c r="AU75" s="959"/>
      <c r="AV75" s="958"/>
      <c r="AW75" s="958"/>
      <c r="AX75" s="958"/>
      <c r="AY75" s="908"/>
      <c r="AZ75" s="955"/>
      <c r="BA75" s="955"/>
      <c r="BB75" s="955"/>
      <c r="BC75" s="955"/>
      <c r="BD75" s="956"/>
      <c r="BE75" s="265"/>
      <c r="BF75" s="265"/>
      <c r="BG75" s="265"/>
      <c r="BH75" s="265"/>
      <c r="BI75" s="265"/>
      <c r="BJ75" s="265"/>
      <c r="BK75" s="265"/>
      <c r="BL75" s="265"/>
      <c r="BM75" s="265"/>
      <c r="BN75" s="265"/>
      <c r="BO75" s="265"/>
      <c r="BP75" s="265"/>
      <c r="BQ75" s="262">
        <v>69</v>
      </c>
      <c r="BR75" s="267"/>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6"/>
    </row>
    <row r="76" spans="1:131" s="247" customFormat="1" ht="26.25" customHeight="1" x14ac:dyDescent="0.15">
      <c r="A76" s="261">
        <v>9</v>
      </c>
      <c r="B76" s="951"/>
      <c r="C76" s="952"/>
      <c r="D76" s="952"/>
      <c r="E76" s="952"/>
      <c r="F76" s="952"/>
      <c r="G76" s="952"/>
      <c r="H76" s="952"/>
      <c r="I76" s="952"/>
      <c r="J76" s="952"/>
      <c r="K76" s="952"/>
      <c r="L76" s="952"/>
      <c r="M76" s="952"/>
      <c r="N76" s="952"/>
      <c r="O76" s="952"/>
      <c r="P76" s="953"/>
      <c r="Q76" s="957"/>
      <c r="R76" s="958"/>
      <c r="S76" s="958"/>
      <c r="T76" s="958"/>
      <c r="U76" s="908"/>
      <c r="V76" s="959"/>
      <c r="W76" s="958"/>
      <c r="X76" s="958"/>
      <c r="Y76" s="958"/>
      <c r="Z76" s="908"/>
      <c r="AA76" s="959"/>
      <c r="AB76" s="958"/>
      <c r="AC76" s="958"/>
      <c r="AD76" s="958"/>
      <c r="AE76" s="908"/>
      <c r="AF76" s="959"/>
      <c r="AG76" s="958"/>
      <c r="AH76" s="958"/>
      <c r="AI76" s="958"/>
      <c r="AJ76" s="908"/>
      <c r="AK76" s="959"/>
      <c r="AL76" s="958"/>
      <c r="AM76" s="958"/>
      <c r="AN76" s="958"/>
      <c r="AO76" s="908"/>
      <c r="AP76" s="959"/>
      <c r="AQ76" s="958"/>
      <c r="AR76" s="958"/>
      <c r="AS76" s="958"/>
      <c r="AT76" s="908"/>
      <c r="AU76" s="959"/>
      <c r="AV76" s="958"/>
      <c r="AW76" s="958"/>
      <c r="AX76" s="958"/>
      <c r="AY76" s="908"/>
      <c r="AZ76" s="955"/>
      <c r="BA76" s="955"/>
      <c r="BB76" s="955"/>
      <c r="BC76" s="955"/>
      <c r="BD76" s="956"/>
      <c r="BE76" s="265"/>
      <c r="BF76" s="265"/>
      <c r="BG76" s="265"/>
      <c r="BH76" s="265"/>
      <c r="BI76" s="265"/>
      <c r="BJ76" s="265"/>
      <c r="BK76" s="265"/>
      <c r="BL76" s="265"/>
      <c r="BM76" s="265"/>
      <c r="BN76" s="265"/>
      <c r="BO76" s="265"/>
      <c r="BP76" s="265"/>
      <c r="BQ76" s="262">
        <v>70</v>
      </c>
      <c r="BR76" s="267"/>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6"/>
    </row>
    <row r="77" spans="1:131" s="247" customFormat="1" ht="26.25" customHeight="1" x14ac:dyDescent="0.15">
      <c r="A77" s="261">
        <v>10</v>
      </c>
      <c r="B77" s="951"/>
      <c r="C77" s="952"/>
      <c r="D77" s="952"/>
      <c r="E77" s="952"/>
      <c r="F77" s="952"/>
      <c r="G77" s="952"/>
      <c r="H77" s="952"/>
      <c r="I77" s="952"/>
      <c r="J77" s="952"/>
      <c r="K77" s="952"/>
      <c r="L77" s="952"/>
      <c r="M77" s="952"/>
      <c r="N77" s="952"/>
      <c r="O77" s="952"/>
      <c r="P77" s="953"/>
      <c r="Q77" s="957"/>
      <c r="R77" s="958"/>
      <c r="S77" s="958"/>
      <c r="T77" s="958"/>
      <c r="U77" s="908"/>
      <c r="V77" s="959"/>
      <c r="W77" s="958"/>
      <c r="X77" s="958"/>
      <c r="Y77" s="958"/>
      <c r="Z77" s="908"/>
      <c r="AA77" s="959"/>
      <c r="AB77" s="958"/>
      <c r="AC77" s="958"/>
      <c r="AD77" s="958"/>
      <c r="AE77" s="908"/>
      <c r="AF77" s="959"/>
      <c r="AG77" s="958"/>
      <c r="AH77" s="958"/>
      <c r="AI77" s="958"/>
      <c r="AJ77" s="908"/>
      <c r="AK77" s="959"/>
      <c r="AL77" s="958"/>
      <c r="AM77" s="958"/>
      <c r="AN77" s="958"/>
      <c r="AO77" s="908"/>
      <c r="AP77" s="959"/>
      <c r="AQ77" s="958"/>
      <c r="AR77" s="958"/>
      <c r="AS77" s="958"/>
      <c r="AT77" s="908"/>
      <c r="AU77" s="959"/>
      <c r="AV77" s="958"/>
      <c r="AW77" s="958"/>
      <c r="AX77" s="958"/>
      <c r="AY77" s="908"/>
      <c r="AZ77" s="955"/>
      <c r="BA77" s="955"/>
      <c r="BB77" s="955"/>
      <c r="BC77" s="955"/>
      <c r="BD77" s="956"/>
      <c r="BE77" s="265"/>
      <c r="BF77" s="265"/>
      <c r="BG77" s="265"/>
      <c r="BH77" s="265"/>
      <c r="BI77" s="265"/>
      <c r="BJ77" s="265"/>
      <c r="BK77" s="265"/>
      <c r="BL77" s="265"/>
      <c r="BM77" s="265"/>
      <c r="BN77" s="265"/>
      <c r="BO77" s="265"/>
      <c r="BP77" s="265"/>
      <c r="BQ77" s="262">
        <v>71</v>
      </c>
      <c r="BR77" s="267"/>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6"/>
    </row>
    <row r="78" spans="1:131" s="247" customFormat="1" ht="26.25" customHeight="1" x14ac:dyDescent="0.15">
      <c r="A78" s="261">
        <v>11</v>
      </c>
      <c r="B78" s="951"/>
      <c r="C78" s="952"/>
      <c r="D78" s="952"/>
      <c r="E78" s="952"/>
      <c r="F78" s="952"/>
      <c r="G78" s="952"/>
      <c r="H78" s="952"/>
      <c r="I78" s="952"/>
      <c r="J78" s="952"/>
      <c r="K78" s="952"/>
      <c r="L78" s="952"/>
      <c r="M78" s="952"/>
      <c r="N78" s="952"/>
      <c r="O78" s="952"/>
      <c r="P78" s="953"/>
      <c r="Q78" s="954"/>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55"/>
      <c r="BA78" s="955"/>
      <c r="BB78" s="955"/>
      <c r="BC78" s="955"/>
      <c r="BD78" s="956"/>
      <c r="BE78" s="265"/>
      <c r="BF78" s="265"/>
      <c r="BG78" s="265"/>
      <c r="BH78" s="265"/>
      <c r="BI78" s="265"/>
      <c r="BJ78" s="268"/>
      <c r="BK78" s="268"/>
      <c r="BL78" s="268"/>
      <c r="BM78" s="268"/>
      <c r="BN78" s="268"/>
      <c r="BO78" s="265"/>
      <c r="BP78" s="265"/>
      <c r="BQ78" s="262">
        <v>72</v>
      </c>
      <c r="BR78" s="267"/>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6"/>
    </row>
    <row r="79" spans="1:131" s="247" customFormat="1" ht="26.25" customHeight="1" x14ac:dyDescent="0.15">
      <c r="A79" s="261">
        <v>12</v>
      </c>
      <c r="B79" s="951"/>
      <c r="C79" s="952"/>
      <c r="D79" s="952"/>
      <c r="E79" s="952"/>
      <c r="F79" s="952"/>
      <c r="G79" s="952"/>
      <c r="H79" s="952"/>
      <c r="I79" s="952"/>
      <c r="J79" s="952"/>
      <c r="K79" s="952"/>
      <c r="L79" s="952"/>
      <c r="M79" s="952"/>
      <c r="N79" s="952"/>
      <c r="O79" s="952"/>
      <c r="P79" s="953"/>
      <c r="Q79" s="954"/>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55"/>
      <c r="BA79" s="955"/>
      <c r="BB79" s="955"/>
      <c r="BC79" s="955"/>
      <c r="BD79" s="956"/>
      <c r="BE79" s="265"/>
      <c r="BF79" s="265"/>
      <c r="BG79" s="265"/>
      <c r="BH79" s="265"/>
      <c r="BI79" s="265"/>
      <c r="BJ79" s="268"/>
      <c r="BK79" s="268"/>
      <c r="BL79" s="268"/>
      <c r="BM79" s="268"/>
      <c r="BN79" s="268"/>
      <c r="BO79" s="265"/>
      <c r="BP79" s="265"/>
      <c r="BQ79" s="262">
        <v>73</v>
      </c>
      <c r="BR79" s="267"/>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6"/>
    </row>
    <row r="80" spans="1:131" s="247" customFormat="1" ht="26.25" customHeight="1" x14ac:dyDescent="0.15">
      <c r="A80" s="261">
        <v>13</v>
      </c>
      <c r="B80" s="951"/>
      <c r="C80" s="952"/>
      <c r="D80" s="952"/>
      <c r="E80" s="952"/>
      <c r="F80" s="952"/>
      <c r="G80" s="952"/>
      <c r="H80" s="952"/>
      <c r="I80" s="952"/>
      <c r="J80" s="952"/>
      <c r="K80" s="952"/>
      <c r="L80" s="952"/>
      <c r="M80" s="952"/>
      <c r="N80" s="952"/>
      <c r="O80" s="952"/>
      <c r="P80" s="953"/>
      <c r="Q80" s="95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55"/>
      <c r="BA80" s="955"/>
      <c r="BB80" s="955"/>
      <c r="BC80" s="955"/>
      <c r="BD80" s="956"/>
      <c r="BE80" s="265"/>
      <c r="BF80" s="265"/>
      <c r="BG80" s="265"/>
      <c r="BH80" s="265"/>
      <c r="BI80" s="265"/>
      <c r="BJ80" s="265"/>
      <c r="BK80" s="265"/>
      <c r="BL80" s="265"/>
      <c r="BM80" s="265"/>
      <c r="BN80" s="265"/>
      <c r="BO80" s="265"/>
      <c r="BP80" s="265"/>
      <c r="BQ80" s="262">
        <v>74</v>
      </c>
      <c r="BR80" s="267"/>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6"/>
    </row>
    <row r="81" spans="1:131" s="247" customFormat="1" ht="26.25" customHeight="1" x14ac:dyDescent="0.15">
      <c r="A81" s="261">
        <v>14</v>
      </c>
      <c r="B81" s="951"/>
      <c r="C81" s="952"/>
      <c r="D81" s="952"/>
      <c r="E81" s="952"/>
      <c r="F81" s="952"/>
      <c r="G81" s="952"/>
      <c r="H81" s="952"/>
      <c r="I81" s="952"/>
      <c r="J81" s="952"/>
      <c r="K81" s="952"/>
      <c r="L81" s="952"/>
      <c r="M81" s="952"/>
      <c r="N81" s="952"/>
      <c r="O81" s="952"/>
      <c r="P81" s="953"/>
      <c r="Q81" s="95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5"/>
      <c r="BA81" s="955"/>
      <c r="BB81" s="955"/>
      <c r="BC81" s="955"/>
      <c r="BD81" s="956"/>
      <c r="BE81" s="265"/>
      <c r="BF81" s="265"/>
      <c r="BG81" s="265"/>
      <c r="BH81" s="265"/>
      <c r="BI81" s="265"/>
      <c r="BJ81" s="265"/>
      <c r="BK81" s="265"/>
      <c r="BL81" s="265"/>
      <c r="BM81" s="265"/>
      <c r="BN81" s="265"/>
      <c r="BO81" s="265"/>
      <c r="BP81" s="265"/>
      <c r="BQ81" s="262">
        <v>75</v>
      </c>
      <c r="BR81" s="267"/>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6"/>
    </row>
    <row r="82" spans="1:131" s="247" customFormat="1" ht="26.25" customHeight="1" x14ac:dyDescent="0.15">
      <c r="A82" s="261">
        <v>15</v>
      </c>
      <c r="B82" s="951"/>
      <c r="C82" s="952"/>
      <c r="D82" s="952"/>
      <c r="E82" s="952"/>
      <c r="F82" s="952"/>
      <c r="G82" s="952"/>
      <c r="H82" s="952"/>
      <c r="I82" s="952"/>
      <c r="J82" s="952"/>
      <c r="K82" s="952"/>
      <c r="L82" s="952"/>
      <c r="M82" s="952"/>
      <c r="N82" s="952"/>
      <c r="O82" s="952"/>
      <c r="P82" s="953"/>
      <c r="Q82" s="95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55"/>
      <c r="BA82" s="955"/>
      <c r="BB82" s="955"/>
      <c r="BC82" s="955"/>
      <c r="BD82" s="956"/>
      <c r="BE82" s="265"/>
      <c r="BF82" s="265"/>
      <c r="BG82" s="265"/>
      <c r="BH82" s="265"/>
      <c r="BI82" s="265"/>
      <c r="BJ82" s="265"/>
      <c r="BK82" s="265"/>
      <c r="BL82" s="265"/>
      <c r="BM82" s="265"/>
      <c r="BN82" s="265"/>
      <c r="BO82" s="265"/>
      <c r="BP82" s="265"/>
      <c r="BQ82" s="262">
        <v>76</v>
      </c>
      <c r="BR82" s="267"/>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6"/>
    </row>
    <row r="83" spans="1:131" s="247" customFormat="1" ht="26.25" customHeight="1" x14ac:dyDescent="0.15">
      <c r="A83" s="261">
        <v>16</v>
      </c>
      <c r="B83" s="951"/>
      <c r="C83" s="952"/>
      <c r="D83" s="952"/>
      <c r="E83" s="952"/>
      <c r="F83" s="952"/>
      <c r="G83" s="952"/>
      <c r="H83" s="952"/>
      <c r="I83" s="952"/>
      <c r="J83" s="952"/>
      <c r="K83" s="952"/>
      <c r="L83" s="952"/>
      <c r="M83" s="952"/>
      <c r="N83" s="952"/>
      <c r="O83" s="952"/>
      <c r="P83" s="953"/>
      <c r="Q83" s="95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55"/>
      <c r="BA83" s="955"/>
      <c r="BB83" s="955"/>
      <c r="BC83" s="955"/>
      <c r="BD83" s="956"/>
      <c r="BE83" s="265"/>
      <c r="BF83" s="265"/>
      <c r="BG83" s="265"/>
      <c r="BH83" s="265"/>
      <c r="BI83" s="265"/>
      <c r="BJ83" s="265"/>
      <c r="BK83" s="265"/>
      <c r="BL83" s="265"/>
      <c r="BM83" s="265"/>
      <c r="BN83" s="265"/>
      <c r="BO83" s="265"/>
      <c r="BP83" s="265"/>
      <c r="BQ83" s="262">
        <v>77</v>
      </c>
      <c r="BR83" s="267"/>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6"/>
    </row>
    <row r="84" spans="1:131" s="247" customFormat="1" ht="26.25" customHeight="1" x14ac:dyDescent="0.15">
      <c r="A84" s="261">
        <v>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5"/>
      <c r="BA84" s="955"/>
      <c r="BB84" s="955"/>
      <c r="BC84" s="955"/>
      <c r="BD84" s="956"/>
      <c r="BE84" s="265"/>
      <c r="BF84" s="265"/>
      <c r="BG84" s="265"/>
      <c r="BH84" s="265"/>
      <c r="BI84" s="265"/>
      <c r="BJ84" s="265"/>
      <c r="BK84" s="265"/>
      <c r="BL84" s="265"/>
      <c r="BM84" s="265"/>
      <c r="BN84" s="265"/>
      <c r="BO84" s="265"/>
      <c r="BP84" s="265"/>
      <c r="BQ84" s="262">
        <v>78</v>
      </c>
      <c r="BR84" s="267"/>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6"/>
    </row>
    <row r="85" spans="1:131" s="247" customFormat="1" ht="26.25" customHeight="1" x14ac:dyDescent="0.15">
      <c r="A85" s="261">
        <v>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5"/>
      <c r="BA85" s="955"/>
      <c r="BB85" s="955"/>
      <c r="BC85" s="955"/>
      <c r="BD85" s="956"/>
      <c r="BE85" s="265"/>
      <c r="BF85" s="265"/>
      <c r="BG85" s="265"/>
      <c r="BH85" s="265"/>
      <c r="BI85" s="265"/>
      <c r="BJ85" s="265"/>
      <c r="BK85" s="265"/>
      <c r="BL85" s="265"/>
      <c r="BM85" s="265"/>
      <c r="BN85" s="265"/>
      <c r="BO85" s="265"/>
      <c r="BP85" s="265"/>
      <c r="BQ85" s="262">
        <v>79</v>
      </c>
      <c r="BR85" s="267"/>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6"/>
    </row>
    <row r="86" spans="1:131" s="247" customFormat="1" ht="26.25" customHeight="1" x14ac:dyDescent="0.15">
      <c r="A86" s="261">
        <v>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5"/>
      <c r="BA86" s="955"/>
      <c r="BB86" s="955"/>
      <c r="BC86" s="955"/>
      <c r="BD86" s="956"/>
      <c r="BE86" s="265"/>
      <c r="BF86" s="265"/>
      <c r="BG86" s="265"/>
      <c r="BH86" s="265"/>
      <c r="BI86" s="265"/>
      <c r="BJ86" s="265"/>
      <c r="BK86" s="265"/>
      <c r="BL86" s="265"/>
      <c r="BM86" s="265"/>
      <c r="BN86" s="265"/>
      <c r="BO86" s="265"/>
      <c r="BP86" s="265"/>
      <c r="BQ86" s="262">
        <v>80</v>
      </c>
      <c r="BR86" s="267"/>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6"/>
    </row>
    <row r="87" spans="1:131" s="247" customFormat="1" ht="26.25" customHeight="1" x14ac:dyDescent="0.15">
      <c r="A87" s="269">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5"/>
      <c r="BF87" s="265"/>
      <c r="BG87" s="265"/>
      <c r="BH87" s="265"/>
      <c r="BI87" s="265"/>
      <c r="BJ87" s="265"/>
      <c r="BK87" s="265"/>
      <c r="BL87" s="265"/>
      <c r="BM87" s="265"/>
      <c r="BN87" s="265"/>
      <c r="BO87" s="265"/>
      <c r="BP87" s="265"/>
      <c r="BQ87" s="262">
        <v>81</v>
      </c>
      <c r="BR87" s="267"/>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6"/>
    </row>
    <row r="88" spans="1:131" s="247" customFormat="1" ht="26.25" customHeight="1" thickBot="1" x14ac:dyDescent="0.2">
      <c r="A88" s="264" t="s">
        <v>388</v>
      </c>
      <c r="B88" s="870" t="s">
        <v>419</v>
      </c>
      <c r="C88" s="871"/>
      <c r="D88" s="871"/>
      <c r="E88" s="871"/>
      <c r="F88" s="871"/>
      <c r="G88" s="871"/>
      <c r="H88" s="871"/>
      <c r="I88" s="871"/>
      <c r="J88" s="871"/>
      <c r="K88" s="871"/>
      <c r="L88" s="871"/>
      <c r="M88" s="871"/>
      <c r="N88" s="871"/>
      <c r="O88" s="871"/>
      <c r="P88" s="872"/>
      <c r="Q88" s="916"/>
      <c r="R88" s="917"/>
      <c r="S88" s="917"/>
      <c r="T88" s="917"/>
      <c r="U88" s="917"/>
      <c r="V88" s="917"/>
      <c r="W88" s="917"/>
      <c r="X88" s="917"/>
      <c r="Y88" s="917"/>
      <c r="Z88" s="917"/>
      <c r="AA88" s="917"/>
      <c r="AB88" s="917"/>
      <c r="AC88" s="917"/>
      <c r="AD88" s="917"/>
      <c r="AE88" s="917"/>
      <c r="AF88" s="920"/>
      <c r="AG88" s="920"/>
      <c r="AH88" s="920"/>
      <c r="AI88" s="920"/>
      <c r="AJ88" s="920"/>
      <c r="AK88" s="917"/>
      <c r="AL88" s="917"/>
      <c r="AM88" s="917"/>
      <c r="AN88" s="917"/>
      <c r="AO88" s="917"/>
      <c r="AP88" s="920"/>
      <c r="AQ88" s="920"/>
      <c r="AR88" s="920"/>
      <c r="AS88" s="920"/>
      <c r="AT88" s="920"/>
      <c r="AU88" s="920"/>
      <c r="AV88" s="920"/>
      <c r="AW88" s="920"/>
      <c r="AX88" s="920"/>
      <c r="AY88" s="920"/>
      <c r="AZ88" s="925"/>
      <c r="BA88" s="925"/>
      <c r="BB88" s="925"/>
      <c r="BC88" s="925"/>
      <c r="BD88" s="926"/>
      <c r="BE88" s="265"/>
      <c r="BF88" s="265"/>
      <c r="BG88" s="265"/>
      <c r="BH88" s="265"/>
      <c r="BI88" s="265"/>
      <c r="BJ88" s="265"/>
      <c r="BK88" s="265"/>
      <c r="BL88" s="265"/>
      <c r="BM88" s="265"/>
      <c r="BN88" s="265"/>
      <c r="BO88" s="265"/>
      <c r="BP88" s="265"/>
      <c r="BQ88" s="262">
        <v>82</v>
      </c>
      <c r="BR88" s="267"/>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420</v>
      </c>
      <c r="BS102" s="871"/>
      <c r="BT102" s="871"/>
      <c r="BU102" s="871"/>
      <c r="BV102" s="871"/>
      <c r="BW102" s="871"/>
      <c r="BX102" s="871"/>
      <c r="BY102" s="871"/>
      <c r="BZ102" s="871"/>
      <c r="CA102" s="871"/>
      <c r="CB102" s="871"/>
      <c r="CC102" s="871"/>
      <c r="CD102" s="871"/>
      <c r="CE102" s="871"/>
      <c r="CF102" s="871"/>
      <c r="CG102" s="872"/>
      <c r="CH102" s="967"/>
      <c r="CI102" s="968"/>
      <c r="CJ102" s="968"/>
      <c r="CK102" s="968"/>
      <c r="CL102" s="969"/>
      <c r="CM102" s="967"/>
      <c r="CN102" s="968"/>
      <c r="CO102" s="968"/>
      <c r="CP102" s="968"/>
      <c r="CQ102" s="969"/>
      <c r="CR102" s="970"/>
      <c r="CS102" s="928"/>
      <c r="CT102" s="928"/>
      <c r="CU102" s="928"/>
      <c r="CV102" s="971"/>
      <c r="CW102" s="970"/>
      <c r="CX102" s="928"/>
      <c r="CY102" s="928"/>
      <c r="CZ102" s="928"/>
      <c r="DA102" s="971"/>
      <c r="DB102" s="970"/>
      <c r="DC102" s="928"/>
      <c r="DD102" s="928"/>
      <c r="DE102" s="928"/>
      <c r="DF102" s="971"/>
      <c r="DG102" s="970"/>
      <c r="DH102" s="928"/>
      <c r="DI102" s="928"/>
      <c r="DJ102" s="928"/>
      <c r="DK102" s="971"/>
      <c r="DL102" s="970"/>
      <c r="DM102" s="928"/>
      <c r="DN102" s="928"/>
      <c r="DO102" s="928"/>
      <c r="DP102" s="971"/>
      <c r="DQ102" s="970"/>
      <c r="DR102" s="928"/>
      <c r="DS102" s="928"/>
      <c r="DT102" s="928"/>
      <c r="DU102" s="971"/>
      <c r="DV102" s="994"/>
      <c r="DW102" s="995"/>
      <c r="DX102" s="995"/>
      <c r="DY102" s="995"/>
      <c r="DZ102" s="99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7" t="s">
        <v>421</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8" t="s">
        <v>422</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9" t="s">
        <v>425</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426</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6" customFormat="1" ht="26.25" customHeight="1" x14ac:dyDescent="0.15">
      <c r="A109" s="992" t="s">
        <v>427</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428</v>
      </c>
      <c r="AB109" s="973"/>
      <c r="AC109" s="973"/>
      <c r="AD109" s="973"/>
      <c r="AE109" s="974"/>
      <c r="AF109" s="972" t="s">
        <v>306</v>
      </c>
      <c r="AG109" s="973"/>
      <c r="AH109" s="973"/>
      <c r="AI109" s="973"/>
      <c r="AJ109" s="974"/>
      <c r="AK109" s="972" t="s">
        <v>305</v>
      </c>
      <c r="AL109" s="973"/>
      <c r="AM109" s="973"/>
      <c r="AN109" s="973"/>
      <c r="AO109" s="974"/>
      <c r="AP109" s="972" t="s">
        <v>429</v>
      </c>
      <c r="AQ109" s="973"/>
      <c r="AR109" s="973"/>
      <c r="AS109" s="973"/>
      <c r="AT109" s="975"/>
      <c r="AU109" s="992" t="s">
        <v>427</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428</v>
      </c>
      <c r="BR109" s="973"/>
      <c r="BS109" s="973"/>
      <c r="BT109" s="973"/>
      <c r="BU109" s="974"/>
      <c r="BV109" s="972" t="s">
        <v>306</v>
      </c>
      <c r="BW109" s="973"/>
      <c r="BX109" s="973"/>
      <c r="BY109" s="973"/>
      <c r="BZ109" s="974"/>
      <c r="CA109" s="972" t="s">
        <v>305</v>
      </c>
      <c r="CB109" s="973"/>
      <c r="CC109" s="973"/>
      <c r="CD109" s="973"/>
      <c r="CE109" s="974"/>
      <c r="CF109" s="993" t="s">
        <v>429</v>
      </c>
      <c r="CG109" s="993"/>
      <c r="CH109" s="993"/>
      <c r="CI109" s="993"/>
      <c r="CJ109" s="993"/>
      <c r="CK109" s="972" t="s">
        <v>430</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428</v>
      </c>
      <c r="DH109" s="973"/>
      <c r="DI109" s="973"/>
      <c r="DJ109" s="973"/>
      <c r="DK109" s="974"/>
      <c r="DL109" s="972" t="s">
        <v>306</v>
      </c>
      <c r="DM109" s="973"/>
      <c r="DN109" s="973"/>
      <c r="DO109" s="973"/>
      <c r="DP109" s="974"/>
      <c r="DQ109" s="972" t="s">
        <v>305</v>
      </c>
      <c r="DR109" s="973"/>
      <c r="DS109" s="973"/>
      <c r="DT109" s="973"/>
      <c r="DU109" s="974"/>
      <c r="DV109" s="972" t="s">
        <v>429</v>
      </c>
      <c r="DW109" s="973"/>
      <c r="DX109" s="973"/>
      <c r="DY109" s="973"/>
      <c r="DZ109" s="975"/>
    </row>
    <row r="110" spans="1:131" s="246" customFormat="1" ht="26.25" customHeight="1" x14ac:dyDescent="0.15">
      <c r="A110" s="976" t="s">
        <v>431</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768957</v>
      </c>
      <c r="AB110" s="980"/>
      <c r="AC110" s="980"/>
      <c r="AD110" s="980"/>
      <c r="AE110" s="981"/>
      <c r="AF110" s="982">
        <v>808578</v>
      </c>
      <c r="AG110" s="980"/>
      <c r="AH110" s="980"/>
      <c r="AI110" s="980"/>
      <c r="AJ110" s="981"/>
      <c r="AK110" s="982">
        <v>871984</v>
      </c>
      <c r="AL110" s="980"/>
      <c r="AM110" s="980"/>
      <c r="AN110" s="980"/>
      <c r="AO110" s="981"/>
      <c r="AP110" s="983">
        <v>22</v>
      </c>
      <c r="AQ110" s="984"/>
      <c r="AR110" s="984"/>
      <c r="AS110" s="984"/>
      <c r="AT110" s="985"/>
      <c r="AU110" s="986" t="s">
        <v>73</v>
      </c>
      <c r="AV110" s="987"/>
      <c r="AW110" s="987"/>
      <c r="AX110" s="987"/>
      <c r="AY110" s="987"/>
      <c r="AZ110" s="1028" t="s">
        <v>432</v>
      </c>
      <c r="BA110" s="977"/>
      <c r="BB110" s="977"/>
      <c r="BC110" s="977"/>
      <c r="BD110" s="977"/>
      <c r="BE110" s="977"/>
      <c r="BF110" s="977"/>
      <c r="BG110" s="977"/>
      <c r="BH110" s="977"/>
      <c r="BI110" s="977"/>
      <c r="BJ110" s="977"/>
      <c r="BK110" s="977"/>
      <c r="BL110" s="977"/>
      <c r="BM110" s="977"/>
      <c r="BN110" s="977"/>
      <c r="BO110" s="977"/>
      <c r="BP110" s="978"/>
      <c r="BQ110" s="1014">
        <v>9842364</v>
      </c>
      <c r="BR110" s="1015"/>
      <c r="BS110" s="1015"/>
      <c r="BT110" s="1015"/>
      <c r="BU110" s="1015"/>
      <c r="BV110" s="1015">
        <v>10293706</v>
      </c>
      <c r="BW110" s="1015"/>
      <c r="BX110" s="1015"/>
      <c r="BY110" s="1015"/>
      <c r="BZ110" s="1015"/>
      <c r="CA110" s="1015">
        <v>10371798</v>
      </c>
      <c r="CB110" s="1015"/>
      <c r="CC110" s="1015"/>
      <c r="CD110" s="1015"/>
      <c r="CE110" s="1015"/>
      <c r="CF110" s="1029">
        <v>261.60000000000002</v>
      </c>
      <c r="CG110" s="1030"/>
      <c r="CH110" s="1030"/>
      <c r="CI110" s="1030"/>
      <c r="CJ110" s="1030"/>
      <c r="CK110" s="1031" t="s">
        <v>433</v>
      </c>
      <c r="CL110" s="1032"/>
      <c r="CM110" s="1011" t="s">
        <v>434</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435</v>
      </c>
      <c r="DH110" s="1015"/>
      <c r="DI110" s="1015"/>
      <c r="DJ110" s="1015"/>
      <c r="DK110" s="1015"/>
      <c r="DL110" s="1015" t="s">
        <v>436</v>
      </c>
      <c r="DM110" s="1015"/>
      <c r="DN110" s="1015"/>
      <c r="DO110" s="1015"/>
      <c r="DP110" s="1015"/>
      <c r="DQ110" s="1015" t="s">
        <v>436</v>
      </c>
      <c r="DR110" s="1015"/>
      <c r="DS110" s="1015"/>
      <c r="DT110" s="1015"/>
      <c r="DU110" s="1015"/>
      <c r="DV110" s="1016" t="s">
        <v>435</v>
      </c>
      <c r="DW110" s="1016"/>
      <c r="DX110" s="1016"/>
      <c r="DY110" s="1016"/>
      <c r="DZ110" s="1017"/>
    </row>
    <row r="111" spans="1:131" s="246" customFormat="1" ht="26.25" customHeight="1" x14ac:dyDescent="0.15">
      <c r="A111" s="1018" t="s">
        <v>437</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436</v>
      </c>
      <c r="AB111" s="1022"/>
      <c r="AC111" s="1022"/>
      <c r="AD111" s="1022"/>
      <c r="AE111" s="1023"/>
      <c r="AF111" s="1024" t="s">
        <v>438</v>
      </c>
      <c r="AG111" s="1022"/>
      <c r="AH111" s="1022"/>
      <c r="AI111" s="1022"/>
      <c r="AJ111" s="1023"/>
      <c r="AK111" s="1024" t="s">
        <v>439</v>
      </c>
      <c r="AL111" s="1022"/>
      <c r="AM111" s="1022"/>
      <c r="AN111" s="1022"/>
      <c r="AO111" s="1023"/>
      <c r="AP111" s="1025" t="s">
        <v>436</v>
      </c>
      <c r="AQ111" s="1026"/>
      <c r="AR111" s="1026"/>
      <c r="AS111" s="1026"/>
      <c r="AT111" s="1027"/>
      <c r="AU111" s="988"/>
      <c r="AV111" s="989"/>
      <c r="AW111" s="989"/>
      <c r="AX111" s="989"/>
      <c r="AY111" s="989"/>
      <c r="AZ111" s="1037" t="s">
        <v>440</v>
      </c>
      <c r="BA111" s="1038"/>
      <c r="BB111" s="1038"/>
      <c r="BC111" s="1038"/>
      <c r="BD111" s="1038"/>
      <c r="BE111" s="1038"/>
      <c r="BF111" s="1038"/>
      <c r="BG111" s="1038"/>
      <c r="BH111" s="1038"/>
      <c r="BI111" s="1038"/>
      <c r="BJ111" s="1038"/>
      <c r="BK111" s="1038"/>
      <c r="BL111" s="1038"/>
      <c r="BM111" s="1038"/>
      <c r="BN111" s="1038"/>
      <c r="BO111" s="1038"/>
      <c r="BP111" s="1039"/>
      <c r="BQ111" s="1007">
        <v>12363</v>
      </c>
      <c r="BR111" s="1008"/>
      <c r="BS111" s="1008"/>
      <c r="BT111" s="1008"/>
      <c r="BU111" s="1008"/>
      <c r="BV111" s="1008">
        <v>8246</v>
      </c>
      <c r="BW111" s="1008"/>
      <c r="BX111" s="1008"/>
      <c r="BY111" s="1008"/>
      <c r="BZ111" s="1008"/>
      <c r="CA111" s="1008">
        <v>4125</v>
      </c>
      <c r="CB111" s="1008"/>
      <c r="CC111" s="1008"/>
      <c r="CD111" s="1008"/>
      <c r="CE111" s="1008"/>
      <c r="CF111" s="1002">
        <v>0.1</v>
      </c>
      <c r="CG111" s="1003"/>
      <c r="CH111" s="1003"/>
      <c r="CI111" s="1003"/>
      <c r="CJ111" s="1003"/>
      <c r="CK111" s="1033"/>
      <c r="CL111" s="1034"/>
      <c r="CM111" s="1004" t="s">
        <v>441</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436</v>
      </c>
      <c r="DH111" s="1008"/>
      <c r="DI111" s="1008"/>
      <c r="DJ111" s="1008"/>
      <c r="DK111" s="1008"/>
      <c r="DL111" s="1008" t="s">
        <v>435</v>
      </c>
      <c r="DM111" s="1008"/>
      <c r="DN111" s="1008"/>
      <c r="DO111" s="1008"/>
      <c r="DP111" s="1008"/>
      <c r="DQ111" s="1008" t="s">
        <v>436</v>
      </c>
      <c r="DR111" s="1008"/>
      <c r="DS111" s="1008"/>
      <c r="DT111" s="1008"/>
      <c r="DU111" s="1008"/>
      <c r="DV111" s="1009" t="s">
        <v>436</v>
      </c>
      <c r="DW111" s="1009"/>
      <c r="DX111" s="1009"/>
      <c r="DY111" s="1009"/>
      <c r="DZ111" s="1010"/>
    </row>
    <row r="112" spans="1:131" s="246" customFormat="1" ht="26.25" customHeight="1" x14ac:dyDescent="0.15">
      <c r="A112" s="1040" t="s">
        <v>442</v>
      </c>
      <c r="B112" s="1041"/>
      <c r="C112" s="1038" t="s">
        <v>443</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435</v>
      </c>
      <c r="AB112" s="1047"/>
      <c r="AC112" s="1047"/>
      <c r="AD112" s="1047"/>
      <c r="AE112" s="1048"/>
      <c r="AF112" s="1049" t="s">
        <v>438</v>
      </c>
      <c r="AG112" s="1047"/>
      <c r="AH112" s="1047"/>
      <c r="AI112" s="1047"/>
      <c r="AJ112" s="1048"/>
      <c r="AK112" s="1049" t="s">
        <v>436</v>
      </c>
      <c r="AL112" s="1047"/>
      <c r="AM112" s="1047"/>
      <c r="AN112" s="1047"/>
      <c r="AO112" s="1048"/>
      <c r="AP112" s="1050" t="s">
        <v>435</v>
      </c>
      <c r="AQ112" s="1051"/>
      <c r="AR112" s="1051"/>
      <c r="AS112" s="1051"/>
      <c r="AT112" s="1052"/>
      <c r="AU112" s="988"/>
      <c r="AV112" s="989"/>
      <c r="AW112" s="989"/>
      <c r="AX112" s="989"/>
      <c r="AY112" s="989"/>
      <c r="AZ112" s="1037" t="s">
        <v>444</v>
      </c>
      <c r="BA112" s="1038"/>
      <c r="BB112" s="1038"/>
      <c r="BC112" s="1038"/>
      <c r="BD112" s="1038"/>
      <c r="BE112" s="1038"/>
      <c r="BF112" s="1038"/>
      <c r="BG112" s="1038"/>
      <c r="BH112" s="1038"/>
      <c r="BI112" s="1038"/>
      <c r="BJ112" s="1038"/>
      <c r="BK112" s="1038"/>
      <c r="BL112" s="1038"/>
      <c r="BM112" s="1038"/>
      <c r="BN112" s="1038"/>
      <c r="BO112" s="1038"/>
      <c r="BP112" s="1039"/>
      <c r="BQ112" s="1007">
        <v>2187079</v>
      </c>
      <c r="BR112" s="1008"/>
      <c r="BS112" s="1008"/>
      <c r="BT112" s="1008"/>
      <c r="BU112" s="1008"/>
      <c r="BV112" s="1008">
        <v>2263051</v>
      </c>
      <c r="BW112" s="1008"/>
      <c r="BX112" s="1008"/>
      <c r="BY112" s="1008"/>
      <c r="BZ112" s="1008"/>
      <c r="CA112" s="1008">
        <v>2458829</v>
      </c>
      <c r="CB112" s="1008"/>
      <c r="CC112" s="1008"/>
      <c r="CD112" s="1008"/>
      <c r="CE112" s="1008"/>
      <c r="CF112" s="1002">
        <v>62</v>
      </c>
      <c r="CG112" s="1003"/>
      <c r="CH112" s="1003"/>
      <c r="CI112" s="1003"/>
      <c r="CJ112" s="1003"/>
      <c r="CK112" s="1033"/>
      <c r="CL112" s="1034"/>
      <c r="CM112" s="1004" t="s">
        <v>445</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436</v>
      </c>
      <c r="DH112" s="1008"/>
      <c r="DI112" s="1008"/>
      <c r="DJ112" s="1008"/>
      <c r="DK112" s="1008"/>
      <c r="DL112" s="1008" t="s">
        <v>436</v>
      </c>
      <c r="DM112" s="1008"/>
      <c r="DN112" s="1008"/>
      <c r="DO112" s="1008"/>
      <c r="DP112" s="1008"/>
      <c r="DQ112" s="1008" t="s">
        <v>436</v>
      </c>
      <c r="DR112" s="1008"/>
      <c r="DS112" s="1008"/>
      <c r="DT112" s="1008"/>
      <c r="DU112" s="1008"/>
      <c r="DV112" s="1009" t="s">
        <v>436</v>
      </c>
      <c r="DW112" s="1009"/>
      <c r="DX112" s="1009"/>
      <c r="DY112" s="1009"/>
      <c r="DZ112" s="1010"/>
    </row>
    <row r="113" spans="1:130" s="246" customFormat="1" ht="26.25" customHeight="1" x14ac:dyDescent="0.15">
      <c r="A113" s="1042"/>
      <c r="B113" s="1043"/>
      <c r="C113" s="1038" t="s">
        <v>446</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354713</v>
      </c>
      <c r="AB113" s="1022"/>
      <c r="AC113" s="1022"/>
      <c r="AD113" s="1022"/>
      <c r="AE113" s="1023"/>
      <c r="AF113" s="1024">
        <v>323815</v>
      </c>
      <c r="AG113" s="1022"/>
      <c r="AH113" s="1022"/>
      <c r="AI113" s="1022"/>
      <c r="AJ113" s="1023"/>
      <c r="AK113" s="1024">
        <v>339001</v>
      </c>
      <c r="AL113" s="1022"/>
      <c r="AM113" s="1022"/>
      <c r="AN113" s="1022"/>
      <c r="AO113" s="1023"/>
      <c r="AP113" s="1025">
        <v>8.6</v>
      </c>
      <c r="AQ113" s="1026"/>
      <c r="AR113" s="1026"/>
      <c r="AS113" s="1026"/>
      <c r="AT113" s="1027"/>
      <c r="AU113" s="988"/>
      <c r="AV113" s="989"/>
      <c r="AW113" s="989"/>
      <c r="AX113" s="989"/>
      <c r="AY113" s="989"/>
      <c r="AZ113" s="1037" t="s">
        <v>447</v>
      </c>
      <c r="BA113" s="1038"/>
      <c r="BB113" s="1038"/>
      <c r="BC113" s="1038"/>
      <c r="BD113" s="1038"/>
      <c r="BE113" s="1038"/>
      <c r="BF113" s="1038"/>
      <c r="BG113" s="1038"/>
      <c r="BH113" s="1038"/>
      <c r="BI113" s="1038"/>
      <c r="BJ113" s="1038"/>
      <c r="BK113" s="1038"/>
      <c r="BL113" s="1038"/>
      <c r="BM113" s="1038"/>
      <c r="BN113" s="1038"/>
      <c r="BO113" s="1038"/>
      <c r="BP113" s="1039"/>
      <c r="BQ113" s="1007" t="s">
        <v>436</v>
      </c>
      <c r="BR113" s="1008"/>
      <c r="BS113" s="1008"/>
      <c r="BT113" s="1008"/>
      <c r="BU113" s="1008"/>
      <c r="BV113" s="1008" t="s">
        <v>436</v>
      </c>
      <c r="BW113" s="1008"/>
      <c r="BX113" s="1008"/>
      <c r="BY113" s="1008"/>
      <c r="BZ113" s="1008"/>
      <c r="CA113" s="1008" t="s">
        <v>435</v>
      </c>
      <c r="CB113" s="1008"/>
      <c r="CC113" s="1008"/>
      <c r="CD113" s="1008"/>
      <c r="CE113" s="1008"/>
      <c r="CF113" s="1002" t="s">
        <v>436</v>
      </c>
      <c r="CG113" s="1003"/>
      <c r="CH113" s="1003"/>
      <c r="CI113" s="1003"/>
      <c r="CJ113" s="1003"/>
      <c r="CK113" s="1033"/>
      <c r="CL113" s="1034"/>
      <c r="CM113" s="1004" t="s">
        <v>448</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177</v>
      </c>
      <c r="DH113" s="1047"/>
      <c r="DI113" s="1047"/>
      <c r="DJ113" s="1047"/>
      <c r="DK113" s="1048"/>
      <c r="DL113" s="1049" t="s">
        <v>436</v>
      </c>
      <c r="DM113" s="1047"/>
      <c r="DN113" s="1047"/>
      <c r="DO113" s="1047"/>
      <c r="DP113" s="1048"/>
      <c r="DQ113" s="1049" t="s">
        <v>177</v>
      </c>
      <c r="DR113" s="1047"/>
      <c r="DS113" s="1047"/>
      <c r="DT113" s="1047"/>
      <c r="DU113" s="1048"/>
      <c r="DV113" s="1050" t="s">
        <v>177</v>
      </c>
      <c r="DW113" s="1051"/>
      <c r="DX113" s="1051"/>
      <c r="DY113" s="1051"/>
      <c r="DZ113" s="1052"/>
    </row>
    <row r="114" spans="1:130" s="246" customFormat="1" ht="26.25" customHeight="1" x14ac:dyDescent="0.15">
      <c r="A114" s="1042"/>
      <c r="B114" s="1043"/>
      <c r="C114" s="1038" t="s">
        <v>449</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t="s">
        <v>436</v>
      </c>
      <c r="AB114" s="1047"/>
      <c r="AC114" s="1047"/>
      <c r="AD114" s="1047"/>
      <c r="AE114" s="1048"/>
      <c r="AF114" s="1049" t="s">
        <v>436</v>
      </c>
      <c r="AG114" s="1047"/>
      <c r="AH114" s="1047"/>
      <c r="AI114" s="1047"/>
      <c r="AJ114" s="1048"/>
      <c r="AK114" s="1049" t="s">
        <v>436</v>
      </c>
      <c r="AL114" s="1047"/>
      <c r="AM114" s="1047"/>
      <c r="AN114" s="1047"/>
      <c r="AO114" s="1048"/>
      <c r="AP114" s="1050" t="s">
        <v>436</v>
      </c>
      <c r="AQ114" s="1051"/>
      <c r="AR114" s="1051"/>
      <c r="AS114" s="1051"/>
      <c r="AT114" s="1052"/>
      <c r="AU114" s="988"/>
      <c r="AV114" s="989"/>
      <c r="AW114" s="989"/>
      <c r="AX114" s="989"/>
      <c r="AY114" s="989"/>
      <c r="AZ114" s="1037" t="s">
        <v>450</v>
      </c>
      <c r="BA114" s="1038"/>
      <c r="BB114" s="1038"/>
      <c r="BC114" s="1038"/>
      <c r="BD114" s="1038"/>
      <c r="BE114" s="1038"/>
      <c r="BF114" s="1038"/>
      <c r="BG114" s="1038"/>
      <c r="BH114" s="1038"/>
      <c r="BI114" s="1038"/>
      <c r="BJ114" s="1038"/>
      <c r="BK114" s="1038"/>
      <c r="BL114" s="1038"/>
      <c r="BM114" s="1038"/>
      <c r="BN114" s="1038"/>
      <c r="BO114" s="1038"/>
      <c r="BP114" s="1039"/>
      <c r="BQ114" s="1007">
        <v>1340508</v>
      </c>
      <c r="BR114" s="1008"/>
      <c r="BS114" s="1008"/>
      <c r="BT114" s="1008"/>
      <c r="BU114" s="1008"/>
      <c r="BV114" s="1008">
        <v>1270244</v>
      </c>
      <c r="BW114" s="1008"/>
      <c r="BX114" s="1008"/>
      <c r="BY114" s="1008"/>
      <c r="BZ114" s="1008"/>
      <c r="CA114" s="1008">
        <v>1229718</v>
      </c>
      <c r="CB114" s="1008"/>
      <c r="CC114" s="1008"/>
      <c r="CD114" s="1008"/>
      <c r="CE114" s="1008"/>
      <c r="CF114" s="1002">
        <v>31</v>
      </c>
      <c r="CG114" s="1003"/>
      <c r="CH114" s="1003"/>
      <c r="CI114" s="1003"/>
      <c r="CJ114" s="1003"/>
      <c r="CK114" s="1033"/>
      <c r="CL114" s="1034"/>
      <c r="CM114" s="1004" t="s">
        <v>451</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v>12363</v>
      </c>
      <c r="DH114" s="1047"/>
      <c r="DI114" s="1047"/>
      <c r="DJ114" s="1047"/>
      <c r="DK114" s="1048"/>
      <c r="DL114" s="1049">
        <v>8246</v>
      </c>
      <c r="DM114" s="1047"/>
      <c r="DN114" s="1047"/>
      <c r="DO114" s="1047"/>
      <c r="DP114" s="1048"/>
      <c r="DQ114" s="1049">
        <v>4125</v>
      </c>
      <c r="DR114" s="1047"/>
      <c r="DS114" s="1047"/>
      <c r="DT114" s="1047"/>
      <c r="DU114" s="1048"/>
      <c r="DV114" s="1050">
        <v>0.1</v>
      </c>
      <c r="DW114" s="1051"/>
      <c r="DX114" s="1051"/>
      <c r="DY114" s="1051"/>
      <c r="DZ114" s="1052"/>
    </row>
    <row r="115" spans="1:130" s="246" customFormat="1" ht="26.25" customHeight="1" x14ac:dyDescent="0.15">
      <c r="A115" s="1042"/>
      <c r="B115" s="1043"/>
      <c r="C115" s="1038" t="s">
        <v>452</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v>4360</v>
      </c>
      <c r="AB115" s="1022"/>
      <c r="AC115" s="1022"/>
      <c r="AD115" s="1022"/>
      <c r="AE115" s="1023"/>
      <c r="AF115" s="1024">
        <v>4214</v>
      </c>
      <c r="AG115" s="1022"/>
      <c r="AH115" s="1022"/>
      <c r="AI115" s="1022"/>
      <c r="AJ115" s="1023"/>
      <c r="AK115" s="1024">
        <v>4199</v>
      </c>
      <c r="AL115" s="1022"/>
      <c r="AM115" s="1022"/>
      <c r="AN115" s="1022"/>
      <c r="AO115" s="1023"/>
      <c r="AP115" s="1025">
        <v>0.1</v>
      </c>
      <c r="AQ115" s="1026"/>
      <c r="AR115" s="1026"/>
      <c r="AS115" s="1026"/>
      <c r="AT115" s="1027"/>
      <c r="AU115" s="988"/>
      <c r="AV115" s="989"/>
      <c r="AW115" s="989"/>
      <c r="AX115" s="989"/>
      <c r="AY115" s="989"/>
      <c r="AZ115" s="1037" t="s">
        <v>453</v>
      </c>
      <c r="BA115" s="1038"/>
      <c r="BB115" s="1038"/>
      <c r="BC115" s="1038"/>
      <c r="BD115" s="1038"/>
      <c r="BE115" s="1038"/>
      <c r="BF115" s="1038"/>
      <c r="BG115" s="1038"/>
      <c r="BH115" s="1038"/>
      <c r="BI115" s="1038"/>
      <c r="BJ115" s="1038"/>
      <c r="BK115" s="1038"/>
      <c r="BL115" s="1038"/>
      <c r="BM115" s="1038"/>
      <c r="BN115" s="1038"/>
      <c r="BO115" s="1038"/>
      <c r="BP115" s="1039"/>
      <c r="BQ115" s="1007">
        <v>115832</v>
      </c>
      <c r="BR115" s="1008"/>
      <c r="BS115" s="1008"/>
      <c r="BT115" s="1008"/>
      <c r="BU115" s="1008"/>
      <c r="BV115" s="1008">
        <v>70482</v>
      </c>
      <c r="BW115" s="1008"/>
      <c r="BX115" s="1008"/>
      <c r="BY115" s="1008"/>
      <c r="BZ115" s="1008"/>
      <c r="CA115" s="1008">
        <v>104485</v>
      </c>
      <c r="CB115" s="1008"/>
      <c r="CC115" s="1008"/>
      <c r="CD115" s="1008"/>
      <c r="CE115" s="1008"/>
      <c r="CF115" s="1002">
        <v>2.6</v>
      </c>
      <c r="CG115" s="1003"/>
      <c r="CH115" s="1003"/>
      <c r="CI115" s="1003"/>
      <c r="CJ115" s="1003"/>
      <c r="CK115" s="1033"/>
      <c r="CL115" s="1034"/>
      <c r="CM115" s="1037" t="s">
        <v>454</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t="s">
        <v>436</v>
      </c>
      <c r="DH115" s="1047"/>
      <c r="DI115" s="1047"/>
      <c r="DJ115" s="1047"/>
      <c r="DK115" s="1048"/>
      <c r="DL115" s="1049" t="s">
        <v>436</v>
      </c>
      <c r="DM115" s="1047"/>
      <c r="DN115" s="1047"/>
      <c r="DO115" s="1047"/>
      <c r="DP115" s="1048"/>
      <c r="DQ115" s="1049" t="s">
        <v>436</v>
      </c>
      <c r="DR115" s="1047"/>
      <c r="DS115" s="1047"/>
      <c r="DT115" s="1047"/>
      <c r="DU115" s="1048"/>
      <c r="DV115" s="1050" t="s">
        <v>177</v>
      </c>
      <c r="DW115" s="1051"/>
      <c r="DX115" s="1051"/>
      <c r="DY115" s="1051"/>
      <c r="DZ115" s="1052"/>
    </row>
    <row r="116" spans="1:130" s="246" customFormat="1" ht="26.25" customHeight="1" x14ac:dyDescent="0.15">
      <c r="A116" s="1044"/>
      <c r="B116" s="1045"/>
      <c r="C116" s="1053" t="s">
        <v>455</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v>293</v>
      </c>
      <c r="AB116" s="1047"/>
      <c r="AC116" s="1047"/>
      <c r="AD116" s="1047"/>
      <c r="AE116" s="1048"/>
      <c r="AF116" s="1049">
        <v>133</v>
      </c>
      <c r="AG116" s="1047"/>
      <c r="AH116" s="1047"/>
      <c r="AI116" s="1047"/>
      <c r="AJ116" s="1048"/>
      <c r="AK116" s="1049">
        <v>52</v>
      </c>
      <c r="AL116" s="1047"/>
      <c r="AM116" s="1047"/>
      <c r="AN116" s="1047"/>
      <c r="AO116" s="1048"/>
      <c r="AP116" s="1050">
        <v>0</v>
      </c>
      <c r="AQ116" s="1051"/>
      <c r="AR116" s="1051"/>
      <c r="AS116" s="1051"/>
      <c r="AT116" s="1052"/>
      <c r="AU116" s="988"/>
      <c r="AV116" s="989"/>
      <c r="AW116" s="989"/>
      <c r="AX116" s="989"/>
      <c r="AY116" s="989"/>
      <c r="AZ116" s="1055" t="s">
        <v>456</v>
      </c>
      <c r="BA116" s="1056"/>
      <c r="BB116" s="1056"/>
      <c r="BC116" s="1056"/>
      <c r="BD116" s="1056"/>
      <c r="BE116" s="1056"/>
      <c r="BF116" s="1056"/>
      <c r="BG116" s="1056"/>
      <c r="BH116" s="1056"/>
      <c r="BI116" s="1056"/>
      <c r="BJ116" s="1056"/>
      <c r="BK116" s="1056"/>
      <c r="BL116" s="1056"/>
      <c r="BM116" s="1056"/>
      <c r="BN116" s="1056"/>
      <c r="BO116" s="1056"/>
      <c r="BP116" s="1057"/>
      <c r="BQ116" s="1007" t="s">
        <v>435</v>
      </c>
      <c r="BR116" s="1008"/>
      <c r="BS116" s="1008"/>
      <c r="BT116" s="1008"/>
      <c r="BU116" s="1008"/>
      <c r="BV116" s="1008" t="s">
        <v>436</v>
      </c>
      <c r="BW116" s="1008"/>
      <c r="BX116" s="1008"/>
      <c r="BY116" s="1008"/>
      <c r="BZ116" s="1008"/>
      <c r="CA116" s="1008" t="s">
        <v>435</v>
      </c>
      <c r="CB116" s="1008"/>
      <c r="CC116" s="1008"/>
      <c r="CD116" s="1008"/>
      <c r="CE116" s="1008"/>
      <c r="CF116" s="1002" t="s">
        <v>438</v>
      </c>
      <c r="CG116" s="1003"/>
      <c r="CH116" s="1003"/>
      <c r="CI116" s="1003"/>
      <c r="CJ116" s="1003"/>
      <c r="CK116" s="1033"/>
      <c r="CL116" s="1034"/>
      <c r="CM116" s="1004" t="s">
        <v>457</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436</v>
      </c>
      <c r="DH116" s="1047"/>
      <c r="DI116" s="1047"/>
      <c r="DJ116" s="1047"/>
      <c r="DK116" s="1048"/>
      <c r="DL116" s="1049" t="s">
        <v>435</v>
      </c>
      <c r="DM116" s="1047"/>
      <c r="DN116" s="1047"/>
      <c r="DO116" s="1047"/>
      <c r="DP116" s="1048"/>
      <c r="DQ116" s="1049" t="s">
        <v>436</v>
      </c>
      <c r="DR116" s="1047"/>
      <c r="DS116" s="1047"/>
      <c r="DT116" s="1047"/>
      <c r="DU116" s="1048"/>
      <c r="DV116" s="1050" t="s">
        <v>435</v>
      </c>
      <c r="DW116" s="1051"/>
      <c r="DX116" s="1051"/>
      <c r="DY116" s="1051"/>
      <c r="DZ116" s="1052"/>
    </row>
    <row r="117" spans="1:130" s="246" customFormat="1" ht="26.25" customHeight="1" x14ac:dyDescent="0.15">
      <c r="A117" s="992" t="s">
        <v>187</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458</v>
      </c>
      <c r="Z117" s="974"/>
      <c r="AA117" s="1064">
        <v>1128323</v>
      </c>
      <c r="AB117" s="1065"/>
      <c r="AC117" s="1065"/>
      <c r="AD117" s="1065"/>
      <c r="AE117" s="1066"/>
      <c r="AF117" s="1067">
        <v>1136740</v>
      </c>
      <c r="AG117" s="1065"/>
      <c r="AH117" s="1065"/>
      <c r="AI117" s="1065"/>
      <c r="AJ117" s="1066"/>
      <c r="AK117" s="1067">
        <v>1215236</v>
      </c>
      <c r="AL117" s="1065"/>
      <c r="AM117" s="1065"/>
      <c r="AN117" s="1065"/>
      <c r="AO117" s="1066"/>
      <c r="AP117" s="1068"/>
      <c r="AQ117" s="1069"/>
      <c r="AR117" s="1069"/>
      <c r="AS117" s="1069"/>
      <c r="AT117" s="1070"/>
      <c r="AU117" s="988"/>
      <c r="AV117" s="989"/>
      <c r="AW117" s="989"/>
      <c r="AX117" s="989"/>
      <c r="AY117" s="989"/>
      <c r="AZ117" s="1055" t="s">
        <v>459</v>
      </c>
      <c r="BA117" s="1056"/>
      <c r="BB117" s="1056"/>
      <c r="BC117" s="1056"/>
      <c r="BD117" s="1056"/>
      <c r="BE117" s="1056"/>
      <c r="BF117" s="1056"/>
      <c r="BG117" s="1056"/>
      <c r="BH117" s="1056"/>
      <c r="BI117" s="1056"/>
      <c r="BJ117" s="1056"/>
      <c r="BK117" s="1056"/>
      <c r="BL117" s="1056"/>
      <c r="BM117" s="1056"/>
      <c r="BN117" s="1056"/>
      <c r="BO117" s="1056"/>
      <c r="BP117" s="1057"/>
      <c r="BQ117" s="1007" t="s">
        <v>438</v>
      </c>
      <c r="BR117" s="1008"/>
      <c r="BS117" s="1008"/>
      <c r="BT117" s="1008"/>
      <c r="BU117" s="1008"/>
      <c r="BV117" s="1008" t="s">
        <v>438</v>
      </c>
      <c r="BW117" s="1008"/>
      <c r="BX117" s="1008"/>
      <c r="BY117" s="1008"/>
      <c r="BZ117" s="1008"/>
      <c r="CA117" s="1008" t="s">
        <v>438</v>
      </c>
      <c r="CB117" s="1008"/>
      <c r="CC117" s="1008"/>
      <c r="CD117" s="1008"/>
      <c r="CE117" s="1008"/>
      <c r="CF117" s="1002" t="s">
        <v>438</v>
      </c>
      <c r="CG117" s="1003"/>
      <c r="CH117" s="1003"/>
      <c r="CI117" s="1003"/>
      <c r="CJ117" s="1003"/>
      <c r="CK117" s="1033"/>
      <c r="CL117" s="1034"/>
      <c r="CM117" s="1004" t="s">
        <v>460</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438</v>
      </c>
      <c r="DH117" s="1047"/>
      <c r="DI117" s="1047"/>
      <c r="DJ117" s="1047"/>
      <c r="DK117" s="1048"/>
      <c r="DL117" s="1049" t="s">
        <v>438</v>
      </c>
      <c r="DM117" s="1047"/>
      <c r="DN117" s="1047"/>
      <c r="DO117" s="1047"/>
      <c r="DP117" s="1048"/>
      <c r="DQ117" s="1049" t="s">
        <v>438</v>
      </c>
      <c r="DR117" s="1047"/>
      <c r="DS117" s="1047"/>
      <c r="DT117" s="1047"/>
      <c r="DU117" s="1048"/>
      <c r="DV117" s="1050" t="s">
        <v>438</v>
      </c>
      <c r="DW117" s="1051"/>
      <c r="DX117" s="1051"/>
      <c r="DY117" s="1051"/>
      <c r="DZ117" s="1052"/>
    </row>
    <row r="118" spans="1:130" s="246" customFormat="1" ht="26.25" customHeight="1" x14ac:dyDescent="0.15">
      <c r="A118" s="992" t="s">
        <v>430</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428</v>
      </c>
      <c r="AB118" s="973"/>
      <c r="AC118" s="973"/>
      <c r="AD118" s="973"/>
      <c r="AE118" s="974"/>
      <c r="AF118" s="972" t="s">
        <v>306</v>
      </c>
      <c r="AG118" s="973"/>
      <c r="AH118" s="973"/>
      <c r="AI118" s="973"/>
      <c r="AJ118" s="974"/>
      <c r="AK118" s="972" t="s">
        <v>305</v>
      </c>
      <c r="AL118" s="973"/>
      <c r="AM118" s="973"/>
      <c r="AN118" s="973"/>
      <c r="AO118" s="974"/>
      <c r="AP118" s="1059" t="s">
        <v>429</v>
      </c>
      <c r="AQ118" s="1060"/>
      <c r="AR118" s="1060"/>
      <c r="AS118" s="1060"/>
      <c r="AT118" s="1061"/>
      <c r="AU118" s="988"/>
      <c r="AV118" s="989"/>
      <c r="AW118" s="989"/>
      <c r="AX118" s="989"/>
      <c r="AY118" s="989"/>
      <c r="AZ118" s="1062" t="s">
        <v>461</v>
      </c>
      <c r="BA118" s="1053"/>
      <c r="BB118" s="1053"/>
      <c r="BC118" s="1053"/>
      <c r="BD118" s="1053"/>
      <c r="BE118" s="1053"/>
      <c r="BF118" s="1053"/>
      <c r="BG118" s="1053"/>
      <c r="BH118" s="1053"/>
      <c r="BI118" s="1053"/>
      <c r="BJ118" s="1053"/>
      <c r="BK118" s="1053"/>
      <c r="BL118" s="1053"/>
      <c r="BM118" s="1053"/>
      <c r="BN118" s="1053"/>
      <c r="BO118" s="1053"/>
      <c r="BP118" s="1054"/>
      <c r="BQ118" s="1085" t="s">
        <v>462</v>
      </c>
      <c r="BR118" s="1086"/>
      <c r="BS118" s="1086"/>
      <c r="BT118" s="1086"/>
      <c r="BU118" s="1086"/>
      <c r="BV118" s="1086" t="s">
        <v>411</v>
      </c>
      <c r="BW118" s="1086"/>
      <c r="BX118" s="1086"/>
      <c r="BY118" s="1086"/>
      <c r="BZ118" s="1086"/>
      <c r="CA118" s="1086" t="s">
        <v>411</v>
      </c>
      <c r="CB118" s="1086"/>
      <c r="CC118" s="1086"/>
      <c r="CD118" s="1086"/>
      <c r="CE118" s="1086"/>
      <c r="CF118" s="1002" t="s">
        <v>463</v>
      </c>
      <c r="CG118" s="1003"/>
      <c r="CH118" s="1003"/>
      <c r="CI118" s="1003"/>
      <c r="CJ118" s="1003"/>
      <c r="CK118" s="1033"/>
      <c r="CL118" s="1034"/>
      <c r="CM118" s="1004" t="s">
        <v>464</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465</v>
      </c>
      <c r="DH118" s="1047"/>
      <c r="DI118" s="1047"/>
      <c r="DJ118" s="1047"/>
      <c r="DK118" s="1048"/>
      <c r="DL118" s="1049" t="s">
        <v>463</v>
      </c>
      <c r="DM118" s="1047"/>
      <c r="DN118" s="1047"/>
      <c r="DO118" s="1047"/>
      <c r="DP118" s="1048"/>
      <c r="DQ118" s="1049" t="s">
        <v>466</v>
      </c>
      <c r="DR118" s="1047"/>
      <c r="DS118" s="1047"/>
      <c r="DT118" s="1047"/>
      <c r="DU118" s="1048"/>
      <c r="DV118" s="1050" t="s">
        <v>467</v>
      </c>
      <c r="DW118" s="1051"/>
      <c r="DX118" s="1051"/>
      <c r="DY118" s="1051"/>
      <c r="DZ118" s="1052"/>
    </row>
    <row r="119" spans="1:130" s="246" customFormat="1" ht="26.25" customHeight="1" x14ac:dyDescent="0.15">
      <c r="A119" s="1146" t="s">
        <v>433</v>
      </c>
      <c r="B119" s="1032"/>
      <c r="C119" s="1011" t="s">
        <v>434</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468</v>
      </c>
      <c r="AB119" s="980"/>
      <c r="AC119" s="980"/>
      <c r="AD119" s="980"/>
      <c r="AE119" s="981"/>
      <c r="AF119" s="982" t="s">
        <v>469</v>
      </c>
      <c r="AG119" s="980"/>
      <c r="AH119" s="980"/>
      <c r="AI119" s="980"/>
      <c r="AJ119" s="981"/>
      <c r="AK119" s="982" t="s">
        <v>463</v>
      </c>
      <c r="AL119" s="980"/>
      <c r="AM119" s="980"/>
      <c r="AN119" s="980"/>
      <c r="AO119" s="981"/>
      <c r="AP119" s="983" t="s">
        <v>470</v>
      </c>
      <c r="AQ119" s="984"/>
      <c r="AR119" s="984"/>
      <c r="AS119" s="984"/>
      <c r="AT119" s="985"/>
      <c r="AU119" s="990"/>
      <c r="AV119" s="991"/>
      <c r="AW119" s="991"/>
      <c r="AX119" s="991"/>
      <c r="AY119" s="991"/>
      <c r="AZ119" s="277" t="s">
        <v>187</v>
      </c>
      <c r="BA119" s="277"/>
      <c r="BB119" s="277"/>
      <c r="BC119" s="277"/>
      <c r="BD119" s="277"/>
      <c r="BE119" s="277"/>
      <c r="BF119" s="277"/>
      <c r="BG119" s="277"/>
      <c r="BH119" s="277"/>
      <c r="BI119" s="277"/>
      <c r="BJ119" s="277"/>
      <c r="BK119" s="277"/>
      <c r="BL119" s="277"/>
      <c r="BM119" s="277"/>
      <c r="BN119" s="277"/>
      <c r="BO119" s="1063" t="s">
        <v>471</v>
      </c>
      <c r="BP119" s="1094"/>
      <c r="BQ119" s="1085">
        <v>13498146</v>
      </c>
      <c r="BR119" s="1086"/>
      <c r="BS119" s="1086"/>
      <c r="BT119" s="1086"/>
      <c r="BU119" s="1086"/>
      <c r="BV119" s="1086">
        <v>13905729</v>
      </c>
      <c r="BW119" s="1086"/>
      <c r="BX119" s="1086"/>
      <c r="BY119" s="1086"/>
      <c r="BZ119" s="1086"/>
      <c r="CA119" s="1086">
        <v>14168955</v>
      </c>
      <c r="CB119" s="1086"/>
      <c r="CC119" s="1086"/>
      <c r="CD119" s="1086"/>
      <c r="CE119" s="1086"/>
      <c r="CF119" s="1087"/>
      <c r="CG119" s="1088"/>
      <c r="CH119" s="1088"/>
      <c r="CI119" s="1088"/>
      <c r="CJ119" s="1089"/>
      <c r="CK119" s="1035"/>
      <c r="CL119" s="1036"/>
      <c r="CM119" s="1090" t="s">
        <v>472</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t="s">
        <v>473</v>
      </c>
      <c r="DH119" s="1072"/>
      <c r="DI119" s="1072"/>
      <c r="DJ119" s="1072"/>
      <c r="DK119" s="1073"/>
      <c r="DL119" s="1071" t="s">
        <v>469</v>
      </c>
      <c r="DM119" s="1072"/>
      <c r="DN119" s="1072"/>
      <c r="DO119" s="1072"/>
      <c r="DP119" s="1073"/>
      <c r="DQ119" s="1071" t="s">
        <v>463</v>
      </c>
      <c r="DR119" s="1072"/>
      <c r="DS119" s="1072"/>
      <c r="DT119" s="1072"/>
      <c r="DU119" s="1073"/>
      <c r="DV119" s="1074" t="s">
        <v>469</v>
      </c>
      <c r="DW119" s="1075"/>
      <c r="DX119" s="1075"/>
      <c r="DY119" s="1075"/>
      <c r="DZ119" s="1076"/>
    </row>
    <row r="120" spans="1:130" s="246" customFormat="1" ht="26.25" customHeight="1" x14ac:dyDescent="0.15">
      <c r="A120" s="1147"/>
      <c r="B120" s="1034"/>
      <c r="C120" s="1004" t="s">
        <v>441</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465</v>
      </c>
      <c r="AB120" s="1047"/>
      <c r="AC120" s="1047"/>
      <c r="AD120" s="1047"/>
      <c r="AE120" s="1048"/>
      <c r="AF120" s="1049" t="s">
        <v>473</v>
      </c>
      <c r="AG120" s="1047"/>
      <c r="AH120" s="1047"/>
      <c r="AI120" s="1047"/>
      <c r="AJ120" s="1048"/>
      <c r="AK120" s="1049" t="s">
        <v>467</v>
      </c>
      <c r="AL120" s="1047"/>
      <c r="AM120" s="1047"/>
      <c r="AN120" s="1047"/>
      <c r="AO120" s="1048"/>
      <c r="AP120" s="1050" t="s">
        <v>411</v>
      </c>
      <c r="AQ120" s="1051"/>
      <c r="AR120" s="1051"/>
      <c r="AS120" s="1051"/>
      <c r="AT120" s="1052"/>
      <c r="AU120" s="1077" t="s">
        <v>474</v>
      </c>
      <c r="AV120" s="1078"/>
      <c r="AW120" s="1078"/>
      <c r="AX120" s="1078"/>
      <c r="AY120" s="1079"/>
      <c r="AZ120" s="1028" t="s">
        <v>475</v>
      </c>
      <c r="BA120" s="977"/>
      <c r="BB120" s="977"/>
      <c r="BC120" s="977"/>
      <c r="BD120" s="977"/>
      <c r="BE120" s="977"/>
      <c r="BF120" s="977"/>
      <c r="BG120" s="977"/>
      <c r="BH120" s="977"/>
      <c r="BI120" s="977"/>
      <c r="BJ120" s="977"/>
      <c r="BK120" s="977"/>
      <c r="BL120" s="977"/>
      <c r="BM120" s="977"/>
      <c r="BN120" s="977"/>
      <c r="BO120" s="977"/>
      <c r="BP120" s="978"/>
      <c r="BQ120" s="1014">
        <v>1625584</v>
      </c>
      <c r="BR120" s="1015"/>
      <c r="BS120" s="1015"/>
      <c r="BT120" s="1015"/>
      <c r="BU120" s="1015"/>
      <c r="BV120" s="1015">
        <v>1592845</v>
      </c>
      <c r="BW120" s="1015"/>
      <c r="BX120" s="1015"/>
      <c r="BY120" s="1015"/>
      <c r="BZ120" s="1015"/>
      <c r="CA120" s="1015">
        <v>2525174</v>
      </c>
      <c r="CB120" s="1015"/>
      <c r="CC120" s="1015"/>
      <c r="CD120" s="1015"/>
      <c r="CE120" s="1015"/>
      <c r="CF120" s="1029">
        <v>63.7</v>
      </c>
      <c r="CG120" s="1030"/>
      <c r="CH120" s="1030"/>
      <c r="CI120" s="1030"/>
      <c r="CJ120" s="1030"/>
      <c r="CK120" s="1095" t="s">
        <v>476</v>
      </c>
      <c r="CL120" s="1096"/>
      <c r="CM120" s="1096"/>
      <c r="CN120" s="1096"/>
      <c r="CO120" s="1097"/>
      <c r="CP120" s="1103" t="s">
        <v>477</v>
      </c>
      <c r="CQ120" s="1104"/>
      <c r="CR120" s="1104"/>
      <c r="CS120" s="1104"/>
      <c r="CT120" s="1104"/>
      <c r="CU120" s="1104"/>
      <c r="CV120" s="1104"/>
      <c r="CW120" s="1104"/>
      <c r="CX120" s="1104"/>
      <c r="CY120" s="1104"/>
      <c r="CZ120" s="1104"/>
      <c r="DA120" s="1104"/>
      <c r="DB120" s="1104"/>
      <c r="DC120" s="1104"/>
      <c r="DD120" s="1104"/>
      <c r="DE120" s="1104"/>
      <c r="DF120" s="1105"/>
      <c r="DG120" s="1014">
        <v>1480772</v>
      </c>
      <c r="DH120" s="1015"/>
      <c r="DI120" s="1015"/>
      <c r="DJ120" s="1015"/>
      <c r="DK120" s="1015"/>
      <c r="DL120" s="1015">
        <v>1321672</v>
      </c>
      <c r="DM120" s="1015"/>
      <c r="DN120" s="1015"/>
      <c r="DO120" s="1015"/>
      <c r="DP120" s="1015"/>
      <c r="DQ120" s="1015">
        <v>1308481</v>
      </c>
      <c r="DR120" s="1015"/>
      <c r="DS120" s="1015"/>
      <c r="DT120" s="1015"/>
      <c r="DU120" s="1015"/>
      <c r="DV120" s="1016">
        <v>33</v>
      </c>
      <c r="DW120" s="1016"/>
      <c r="DX120" s="1016"/>
      <c r="DY120" s="1016"/>
      <c r="DZ120" s="1017"/>
    </row>
    <row r="121" spans="1:130" s="246" customFormat="1" ht="26.25" customHeight="1" x14ac:dyDescent="0.15">
      <c r="A121" s="1147"/>
      <c r="B121" s="1034"/>
      <c r="C121" s="1055" t="s">
        <v>478</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t="s">
        <v>469</v>
      </c>
      <c r="AB121" s="1047"/>
      <c r="AC121" s="1047"/>
      <c r="AD121" s="1047"/>
      <c r="AE121" s="1048"/>
      <c r="AF121" s="1049" t="s">
        <v>463</v>
      </c>
      <c r="AG121" s="1047"/>
      <c r="AH121" s="1047"/>
      <c r="AI121" s="1047"/>
      <c r="AJ121" s="1048"/>
      <c r="AK121" s="1049" t="s">
        <v>467</v>
      </c>
      <c r="AL121" s="1047"/>
      <c r="AM121" s="1047"/>
      <c r="AN121" s="1047"/>
      <c r="AO121" s="1048"/>
      <c r="AP121" s="1050" t="s">
        <v>411</v>
      </c>
      <c r="AQ121" s="1051"/>
      <c r="AR121" s="1051"/>
      <c r="AS121" s="1051"/>
      <c r="AT121" s="1052"/>
      <c r="AU121" s="1080"/>
      <c r="AV121" s="1081"/>
      <c r="AW121" s="1081"/>
      <c r="AX121" s="1081"/>
      <c r="AY121" s="1082"/>
      <c r="AZ121" s="1037" t="s">
        <v>479</v>
      </c>
      <c r="BA121" s="1038"/>
      <c r="BB121" s="1038"/>
      <c r="BC121" s="1038"/>
      <c r="BD121" s="1038"/>
      <c r="BE121" s="1038"/>
      <c r="BF121" s="1038"/>
      <c r="BG121" s="1038"/>
      <c r="BH121" s="1038"/>
      <c r="BI121" s="1038"/>
      <c r="BJ121" s="1038"/>
      <c r="BK121" s="1038"/>
      <c r="BL121" s="1038"/>
      <c r="BM121" s="1038"/>
      <c r="BN121" s="1038"/>
      <c r="BO121" s="1038"/>
      <c r="BP121" s="1039"/>
      <c r="BQ121" s="1007">
        <v>2380582</v>
      </c>
      <c r="BR121" s="1008"/>
      <c r="BS121" s="1008"/>
      <c r="BT121" s="1008"/>
      <c r="BU121" s="1008"/>
      <c r="BV121" s="1008">
        <v>2371768</v>
      </c>
      <c r="BW121" s="1008"/>
      <c r="BX121" s="1008"/>
      <c r="BY121" s="1008"/>
      <c r="BZ121" s="1008"/>
      <c r="CA121" s="1008">
        <v>2366078</v>
      </c>
      <c r="CB121" s="1008"/>
      <c r="CC121" s="1008"/>
      <c r="CD121" s="1008"/>
      <c r="CE121" s="1008"/>
      <c r="CF121" s="1002">
        <v>59.7</v>
      </c>
      <c r="CG121" s="1003"/>
      <c r="CH121" s="1003"/>
      <c r="CI121" s="1003"/>
      <c r="CJ121" s="1003"/>
      <c r="CK121" s="1098"/>
      <c r="CL121" s="1099"/>
      <c r="CM121" s="1099"/>
      <c r="CN121" s="1099"/>
      <c r="CO121" s="1100"/>
      <c r="CP121" s="1108" t="s">
        <v>480</v>
      </c>
      <c r="CQ121" s="1109"/>
      <c r="CR121" s="1109"/>
      <c r="CS121" s="1109"/>
      <c r="CT121" s="1109"/>
      <c r="CU121" s="1109"/>
      <c r="CV121" s="1109"/>
      <c r="CW121" s="1109"/>
      <c r="CX121" s="1109"/>
      <c r="CY121" s="1109"/>
      <c r="CZ121" s="1109"/>
      <c r="DA121" s="1109"/>
      <c r="DB121" s="1109"/>
      <c r="DC121" s="1109"/>
      <c r="DD121" s="1109"/>
      <c r="DE121" s="1109"/>
      <c r="DF121" s="1110"/>
      <c r="DG121" s="1007">
        <v>370628</v>
      </c>
      <c r="DH121" s="1008"/>
      <c r="DI121" s="1008"/>
      <c r="DJ121" s="1008"/>
      <c r="DK121" s="1008"/>
      <c r="DL121" s="1008">
        <v>610469</v>
      </c>
      <c r="DM121" s="1008"/>
      <c r="DN121" s="1008"/>
      <c r="DO121" s="1008"/>
      <c r="DP121" s="1008"/>
      <c r="DQ121" s="1008">
        <v>833232</v>
      </c>
      <c r="DR121" s="1008"/>
      <c r="DS121" s="1008"/>
      <c r="DT121" s="1008"/>
      <c r="DU121" s="1008"/>
      <c r="DV121" s="1009">
        <v>21</v>
      </c>
      <c r="DW121" s="1009"/>
      <c r="DX121" s="1009"/>
      <c r="DY121" s="1009"/>
      <c r="DZ121" s="1010"/>
    </row>
    <row r="122" spans="1:130" s="246" customFormat="1" ht="26.25" customHeight="1" x14ac:dyDescent="0.15">
      <c r="A122" s="1147"/>
      <c r="B122" s="1034"/>
      <c r="C122" s="1004" t="s">
        <v>451</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v>4114</v>
      </c>
      <c r="AB122" s="1047"/>
      <c r="AC122" s="1047"/>
      <c r="AD122" s="1047"/>
      <c r="AE122" s="1048"/>
      <c r="AF122" s="1049">
        <v>4118</v>
      </c>
      <c r="AG122" s="1047"/>
      <c r="AH122" s="1047"/>
      <c r="AI122" s="1047"/>
      <c r="AJ122" s="1048"/>
      <c r="AK122" s="1049">
        <v>4121</v>
      </c>
      <c r="AL122" s="1047"/>
      <c r="AM122" s="1047"/>
      <c r="AN122" s="1047"/>
      <c r="AO122" s="1048"/>
      <c r="AP122" s="1050">
        <v>0.1</v>
      </c>
      <c r="AQ122" s="1051"/>
      <c r="AR122" s="1051"/>
      <c r="AS122" s="1051"/>
      <c r="AT122" s="1052"/>
      <c r="AU122" s="1080"/>
      <c r="AV122" s="1081"/>
      <c r="AW122" s="1081"/>
      <c r="AX122" s="1081"/>
      <c r="AY122" s="1082"/>
      <c r="AZ122" s="1062" t="s">
        <v>481</v>
      </c>
      <c r="BA122" s="1053"/>
      <c r="BB122" s="1053"/>
      <c r="BC122" s="1053"/>
      <c r="BD122" s="1053"/>
      <c r="BE122" s="1053"/>
      <c r="BF122" s="1053"/>
      <c r="BG122" s="1053"/>
      <c r="BH122" s="1053"/>
      <c r="BI122" s="1053"/>
      <c r="BJ122" s="1053"/>
      <c r="BK122" s="1053"/>
      <c r="BL122" s="1053"/>
      <c r="BM122" s="1053"/>
      <c r="BN122" s="1053"/>
      <c r="BO122" s="1053"/>
      <c r="BP122" s="1054"/>
      <c r="BQ122" s="1085">
        <v>7381222</v>
      </c>
      <c r="BR122" s="1086"/>
      <c r="BS122" s="1086"/>
      <c r="BT122" s="1086"/>
      <c r="BU122" s="1086"/>
      <c r="BV122" s="1086">
        <v>7320780</v>
      </c>
      <c r="BW122" s="1086"/>
      <c r="BX122" s="1086"/>
      <c r="BY122" s="1086"/>
      <c r="BZ122" s="1086"/>
      <c r="CA122" s="1086">
        <v>7468807</v>
      </c>
      <c r="CB122" s="1086"/>
      <c r="CC122" s="1086"/>
      <c r="CD122" s="1086"/>
      <c r="CE122" s="1086"/>
      <c r="CF122" s="1106">
        <v>188.4</v>
      </c>
      <c r="CG122" s="1107"/>
      <c r="CH122" s="1107"/>
      <c r="CI122" s="1107"/>
      <c r="CJ122" s="1107"/>
      <c r="CK122" s="1098"/>
      <c r="CL122" s="1099"/>
      <c r="CM122" s="1099"/>
      <c r="CN122" s="1099"/>
      <c r="CO122" s="1100"/>
      <c r="CP122" s="1108" t="s">
        <v>482</v>
      </c>
      <c r="CQ122" s="1109"/>
      <c r="CR122" s="1109"/>
      <c r="CS122" s="1109"/>
      <c r="CT122" s="1109"/>
      <c r="CU122" s="1109"/>
      <c r="CV122" s="1109"/>
      <c r="CW122" s="1109"/>
      <c r="CX122" s="1109"/>
      <c r="CY122" s="1109"/>
      <c r="CZ122" s="1109"/>
      <c r="DA122" s="1109"/>
      <c r="DB122" s="1109"/>
      <c r="DC122" s="1109"/>
      <c r="DD122" s="1109"/>
      <c r="DE122" s="1109"/>
      <c r="DF122" s="1110"/>
      <c r="DG122" s="1007">
        <v>335679</v>
      </c>
      <c r="DH122" s="1008"/>
      <c r="DI122" s="1008"/>
      <c r="DJ122" s="1008"/>
      <c r="DK122" s="1008"/>
      <c r="DL122" s="1008">
        <v>330910</v>
      </c>
      <c r="DM122" s="1008"/>
      <c r="DN122" s="1008"/>
      <c r="DO122" s="1008"/>
      <c r="DP122" s="1008"/>
      <c r="DQ122" s="1008">
        <v>317116</v>
      </c>
      <c r="DR122" s="1008"/>
      <c r="DS122" s="1008"/>
      <c r="DT122" s="1008"/>
      <c r="DU122" s="1008"/>
      <c r="DV122" s="1009">
        <v>8</v>
      </c>
      <c r="DW122" s="1009"/>
      <c r="DX122" s="1009"/>
      <c r="DY122" s="1009"/>
      <c r="DZ122" s="1010"/>
    </row>
    <row r="123" spans="1:130" s="246" customFormat="1" ht="26.25" customHeight="1" x14ac:dyDescent="0.15">
      <c r="A123" s="1147"/>
      <c r="B123" s="1034"/>
      <c r="C123" s="1004" t="s">
        <v>457</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483</v>
      </c>
      <c r="AB123" s="1047"/>
      <c r="AC123" s="1047"/>
      <c r="AD123" s="1047"/>
      <c r="AE123" s="1048"/>
      <c r="AF123" s="1049" t="s">
        <v>468</v>
      </c>
      <c r="AG123" s="1047"/>
      <c r="AH123" s="1047"/>
      <c r="AI123" s="1047"/>
      <c r="AJ123" s="1048"/>
      <c r="AK123" s="1049" t="s">
        <v>470</v>
      </c>
      <c r="AL123" s="1047"/>
      <c r="AM123" s="1047"/>
      <c r="AN123" s="1047"/>
      <c r="AO123" s="1048"/>
      <c r="AP123" s="1050" t="s">
        <v>468</v>
      </c>
      <c r="AQ123" s="1051"/>
      <c r="AR123" s="1051"/>
      <c r="AS123" s="1051"/>
      <c r="AT123" s="1052"/>
      <c r="AU123" s="1083"/>
      <c r="AV123" s="1084"/>
      <c r="AW123" s="1084"/>
      <c r="AX123" s="1084"/>
      <c r="AY123" s="1084"/>
      <c r="AZ123" s="277" t="s">
        <v>187</v>
      </c>
      <c r="BA123" s="277"/>
      <c r="BB123" s="277"/>
      <c r="BC123" s="277"/>
      <c r="BD123" s="277"/>
      <c r="BE123" s="277"/>
      <c r="BF123" s="277"/>
      <c r="BG123" s="277"/>
      <c r="BH123" s="277"/>
      <c r="BI123" s="277"/>
      <c r="BJ123" s="277"/>
      <c r="BK123" s="277"/>
      <c r="BL123" s="277"/>
      <c r="BM123" s="277"/>
      <c r="BN123" s="277"/>
      <c r="BO123" s="1063" t="s">
        <v>484</v>
      </c>
      <c r="BP123" s="1094"/>
      <c r="BQ123" s="1153">
        <v>11387388</v>
      </c>
      <c r="BR123" s="1154"/>
      <c r="BS123" s="1154"/>
      <c r="BT123" s="1154"/>
      <c r="BU123" s="1154"/>
      <c r="BV123" s="1154">
        <v>11285393</v>
      </c>
      <c r="BW123" s="1154"/>
      <c r="BX123" s="1154"/>
      <c r="BY123" s="1154"/>
      <c r="BZ123" s="1154"/>
      <c r="CA123" s="1154">
        <v>12360059</v>
      </c>
      <c r="CB123" s="1154"/>
      <c r="CC123" s="1154"/>
      <c r="CD123" s="1154"/>
      <c r="CE123" s="1154"/>
      <c r="CF123" s="1087"/>
      <c r="CG123" s="1088"/>
      <c r="CH123" s="1088"/>
      <c r="CI123" s="1088"/>
      <c r="CJ123" s="1089"/>
      <c r="CK123" s="1098"/>
      <c r="CL123" s="1099"/>
      <c r="CM123" s="1099"/>
      <c r="CN123" s="1099"/>
      <c r="CO123" s="1100"/>
      <c r="CP123" s="1108" t="s">
        <v>485</v>
      </c>
      <c r="CQ123" s="1109"/>
      <c r="CR123" s="1109"/>
      <c r="CS123" s="1109"/>
      <c r="CT123" s="1109"/>
      <c r="CU123" s="1109"/>
      <c r="CV123" s="1109"/>
      <c r="CW123" s="1109"/>
      <c r="CX123" s="1109"/>
      <c r="CY123" s="1109"/>
      <c r="CZ123" s="1109"/>
      <c r="DA123" s="1109"/>
      <c r="DB123" s="1109"/>
      <c r="DC123" s="1109"/>
      <c r="DD123" s="1109"/>
      <c r="DE123" s="1109"/>
      <c r="DF123" s="1110"/>
      <c r="DG123" s="1046" t="s">
        <v>468</v>
      </c>
      <c r="DH123" s="1047"/>
      <c r="DI123" s="1047"/>
      <c r="DJ123" s="1047"/>
      <c r="DK123" s="1048"/>
      <c r="DL123" s="1049" t="s">
        <v>463</v>
      </c>
      <c r="DM123" s="1047"/>
      <c r="DN123" s="1047"/>
      <c r="DO123" s="1047"/>
      <c r="DP123" s="1048"/>
      <c r="DQ123" s="1049" t="s">
        <v>462</v>
      </c>
      <c r="DR123" s="1047"/>
      <c r="DS123" s="1047"/>
      <c r="DT123" s="1047"/>
      <c r="DU123" s="1048"/>
      <c r="DV123" s="1050" t="s">
        <v>468</v>
      </c>
      <c r="DW123" s="1051"/>
      <c r="DX123" s="1051"/>
      <c r="DY123" s="1051"/>
      <c r="DZ123" s="1052"/>
    </row>
    <row r="124" spans="1:130" s="246" customFormat="1" ht="26.25" customHeight="1" thickBot="1" x14ac:dyDescent="0.2">
      <c r="A124" s="1147"/>
      <c r="B124" s="1034"/>
      <c r="C124" s="1004" t="s">
        <v>460</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468</v>
      </c>
      <c r="AB124" s="1047"/>
      <c r="AC124" s="1047"/>
      <c r="AD124" s="1047"/>
      <c r="AE124" s="1048"/>
      <c r="AF124" s="1049" t="s">
        <v>486</v>
      </c>
      <c r="AG124" s="1047"/>
      <c r="AH124" s="1047"/>
      <c r="AI124" s="1047"/>
      <c r="AJ124" s="1048"/>
      <c r="AK124" s="1049" t="s">
        <v>487</v>
      </c>
      <c r="AL124" s="1047"/>
      <c r="AM124" s="1047"/>
      <c r="AN124" s="1047"/>
      <c r="AO124" s="1048"/>
      <c r="AP124" s="1050" t="s">
        <v>466</v>
      </c>
      <c r="AQ124" s="1051"/>
      <c r="AR124" s="1051"/>
      <c r="AS124" s="1051"/>
      <c r="AT124" s="1052"/>
      <c r="AU124" s="1149" t="s">
        <v>488</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v>51.7</v>
      </c>
      <c r="BR124" s="1116"/>
      <c r="BS124" s="1116"/>
      <c r="BT124" s="1116"/>
      <c r="BU124" s="1116"/>
      <c r="BV124" s="1116">
        <v>64.5</v>
      </c>
      <c r="BW124" s="1116"/>
      <c r="BX124" s="1116"/>
      <c r="BY124" s="1116"/>
      <c r="BZ124" s="1116"/>
      <c r="CA124" s="1116">
        <v>45.6</v>
      </c>
      <c r="CB124" s="1116"/>
      <c r="CC124" s="1116"/>
      <c r="CD124" s="1116"/>
      <c r="CE124" s="1116"/>
      <c r="CF124" s="1117"/>
      <c r="CG124" s="1118"/>
      <c r="CH124" s="1118"/>
      <c r="CI124" s="1118"/>
      <c r="CJ124" s="1119"/>
      <c r="CK124" s="1101"/>
      <c r="CL124" s="1101"/>
      <c r="CM124" s="1101"/>
      <c r="CN124" s="1101"/>
      <c r="CO124" s="1102"/>
      <c r="CP124" s="1108" t="s">
        <v>489</v>
      </c>
      <c r="CQ124" s="1109"/>
      <c r="CR124" s="1109"/>
      <c r="CS124" s="1109"/>
      <c r="CT124" s="1109"/>
      <c r="CU124" s="1109"/>
      <c r="CV124" s="1109"/>
      <c r="CW124" s="1109"/>
      <c r="CX124" s="1109"/>
      <c r="CY124" s="1109"/>
      <c r="CZ124" s="1109"/>
      <c r="DA124" s="1109"/>
      <c r="DB124" s="1109"/>
      <c r="DC124" s="1109"/>
      <c r="DD124" s="1109"/>
      <c r="DE124" s="1109"/>
      <c r="DF124" s="1110"/>
      <c r="DG124" s="1093" t="s">
        <v>469</v>
      </c>
      <c r="DH124" s="1072"/>
      <c r="DI124" s="1072"/>
      <c r="DJ124" s="1072"/>
      <c r="DK124" s="1073"/>
      <c r="DL124" s="1071" t="s">
        <v>470</v>
      </c>
      <c r="DM124" s="1072"/>
      <c r="DN124" s="1072"/>
      <c r="DO124" s="1072"/>
      <c r="DP124" s="1073"/>
      <c r="DQ124" s="1071" t="s">
        <v>467</v>
      </c>
      <c r="DR124" s="1072"/>
      <c r="DS124" s="1072"/>
      <c r="DT124" s="1072"/>
      <c r="DU124" s="1073"/>
      <c r="DV124" s="1074" t="s">
        <v>468</v>
      </c>
      <c r="DW124" s="1075"/>
      <c r="DX124" s="1075"/>
      <c r="DY124" s="1075"/>
      <c r="DZ124" s="1076"/>
    </row>
    <row r="125" spans="1:130" s="246" customFormat="1" ht="26.25" customHeight="1" x14ac:dyDescent="0.15">
      <c r="A125" s="1147"/>
      <c r="B125" s="1034"/>
      <c r="C125" s="1004" t="s">
        <v>464</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411</v>
      </c>
      <c r="AB125" s="1047"/>
      <c r="AC125" s="1047"/>
      <c r="AD125" s="1047"/>
      <c r="AE125" s="1048"/>
      <c r="AF125" s="1049" t="s">
        <v>411</v>
      </c>
      <c r="AG125" s="1047"/>
      <c r="AH125" s="1047"/>
      <c r="AI125" s="1047"/>
      <c r="AJ125" s="1048"/>
      <c r="AK125" s="1049" t="s">
        <v>490</v>
      </c>
      <c r="AL125" s="1047"/>
      <c r="AM125" s="1047"/>
      <c r="AN125" s="1047"/>
      <c r="AO125" s="1048"/>
      <c r="AP125" s="1050" t="s">
        <v>463</v>
      </c>
      <c r="AQ125" s="1051"/>
      <c r="AR125" s="1051"/>
      <c r="AS125" s="1051"/>
      <c r="AT125" s="105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1" t="s">
        <v>491</v>
      </c>
      <c r="CL125" s="1096"/>
      <c r="CM125" s="1096"/>
      <c r="CN125" s="1096"/>
      <c r="CO125" s="1097"/>
      <c r="CP125" s="1028" t="s">
        <v>492</v>
      </c>
      <c r="CQ125" s="977"/>
      <c r="CR125" s="977"/>
      <c r="CS125" s="977"/>
      <c r="CT125" s="977"/>
      <c r="CU125" s="977"/>
      <c r="CV125" s="977"/>
      <c r="CW125" s="977"/>
      <c r="CX125" s="977"/>
      <c r="CY125" s="977"/>
      <c r="CZ125" s="977"/>
      <c r="DA125" s="977"/>
      <c r="DB125" s="977"/>
      <c r="DC125" s="977"/>
      <c r="DD125" s="977"/>
      <c r="DE125" s="977"/>
      <c r="DF125" s="978"/>
      <c r="DG125" s="1014" t="s">
        <v>470</v>
      </c>
      <c r="DH125" s="1015"/>
      <c r="DI125" s="1015"/>
      <c r="DJ125" s="1015"/>
      <c r="DK125" s="1015"/>
      <c r="DL125" s="1015" t="s">
        <v>490</v>
      </c>
      <c r="DM125" s="1015"/>
      <c r="DN125" s="1015"/>
      <c r="DO125" s="1015"/>
      <c r="DP125" s="1015"/>
      <c r="DQ125" s="1015" t="s">
        <v>469</v>
      </c>
      <c r="DR125" s="1015"/>
      <c r="DS125" s="1015"/>
      <c r="DT125" s="1015"/>
      <c r="DU125" s="1015"/>
      <c r="DV125" s="1016" t="s">
        <v>463</v>
      </c>
      <c r="DW125" s="1016"/>
      <c r="DX125" s="1016"/>
      <c r="DY125" s="1016"/>
      <c r="DZ125" s="1017"/>
    </row>
    <row r="126" spans="1:130" s="246" customFormat="1" ht="26.25" customHeight="1" thickBot="1" x14ac:dyDescent="0.2">
      <c r="A126" s="1147"/>
      <c r="B126" s="1034"/>
      <c r="C126" s="1004" t="s">
        <v>472</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t="s">
        <v>470</v>
      </c>
      <c r="AB126" s="1047"/>
      <c r="AC126" s="1047"/>
      <c r="AD126" s="1047"/>
      <c r="AE126" s="1048"/>
      <c r="AF126" s="1049" t="s">
        <v>467</v>
      </c>
      <c r="AG126" s="1047"/>
      <c r="AH126" s="1047"/>
      <c r="AI126" s="1047"/>
      <c r="AJ126" s="1048"/>
      <c r="AK126" s="1049" t="s">
        <v>468</v>
      </c>
      <c r="AL126" s="1047"/>
      <c r="AM126" s="1047"/>
      <c r="AN126" s="1047"/>
      <c r="AO126" s="1048"/>
      <c r="AP126" s="1050" t="s">
        <v>486</v>
      </c>
      <c r="AQ126" s="1051"/>
      <c r="AR126" s="1051"/>
      <c r="AS126" s="1051"/>
      <c r="AT126" s="105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2"/>
      <c r="CL126" s="1099"/>
      <c r="CM126" s="1099"/>
      <c r="CN126" s="1099"/>
      <c r="CO126" s="1100"/>
      <c r="CP126" s="1037" t="s">
        <v>493</v>
      </c>
      <c r="CQ126" s="1038"/>
      <c r="CR126" s="1038"/>
      <c r="CS126" s="1038"/>
      <c r="CT126" s="1038"/>
      <c r="CU126" s="1038"/>
      <c r="CV126" s="1038"/>
      <c r="CW126" s="1038"/>
      <c r="CX126" s="1038"/>
      <c r="CY126" s="1038"/>
      <c r="CZ126" s="1038"/>
      <c r="DA126" s="1038"/>
      <c r="DB126" s="1038"/>
      <c r="DC126" s="1038"/>
      <c r="DD126" s="1038"/>
      <c r="DE126" s="1038"/>
      <c r="DF126" s="1039"/>
      <c r="DG126" s="1007">
        <v>115832</v>
      </c>
      <c r="DH126" s="1008"/>
      <c r="DI126" s="1008"/>
      <c r="DJ126" s="1008"/>
      <c r="DK126" s="1008"/>
      <c r="DL126" s="1008">
        <v>70482</v>
      </c>
      <c r="DM126" s="1008"/>
      <c r="DN126" s="1008"/>
      <c r="DO126" s="1008"/>
      <c r="DP126" s="1008"/>
      <c r="DQ126" s="1008">
        <v>104485</v>
      </c>
      <c r="DR126" s="1008"/>
      <c r="DS126" s="1008"/>
      <c r="DT126" s="1008"/>
      <c r="DU126" s="1008"/>
      <c r="DV126" s="1009">
        <v>2.6</v>
      </c>
      <c r="DW126" s="1009"/>
      <c r="DX126" s="1009"/>
      <c r="DY126" s="1009"/>
      <c r="DZ126" s="1010"/>
    </row>
    <row r="127" spans="1:130" s="246" customFormat="1" ht="26.25" customHeight="1" x14ac:dyDescent="0.15">
      <c r="A127" s="1148"/>
      <c r="B127" s="1036"/>
      <c r="C127" s="1090" t="s">
        <v>494</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v>246</v>
      </c>
      <c r="AB127" s="1047"/>
      <c r="AC127" s="1047"/>
      <c r="AD127" s="1047"/>
      <c r="AE127" s="1048"/>
      <c r="AF127" s="1049">
        <v>96</v>
      </c>
      <c r="AG127" s="1047"/>
      <c r="AH127" s="1047"/>
      <c r="AI127" s="1047"/>
      <c r="AJ127" s="1048"/>
      <c r="AK127" s="1049">
        <v>78</v>
      </c>
      <c r="AL127" s="1047"/>
      <c r="AM127" s="1047"/>
      <c r="AN127" s="1047"/>
      <c r="AO127" s="1048"/>
      <c r="AP127" s="1050">
        <v>0</v>
      </c>
      <c r="AQ127" s="1051"/>
      <c r="AR127" s="1051"/>
      <c r="AS127" s="1051"/>
      <c r="AT127" s="1052"/>
      <c r="AU127" s="282"/>
      <c r="AV127" s="282"/>
      <c r="AW127" s="282"/>
      <c r="AX127" s="1120" t="s">
        <v>495</v>
      </c>
      <c r="AY127" s="1121"/>
      <c r="AZ127" s="1121"/>
      <c r="BA127" s="1121"/>
      <c r="BB127" s="1121"/>
      <c r="BC127" s="1121"/>
      <c r="BD127" s="1121"/>
      <c r="BE127" s="1122"/>
      <c r="BF127" s="1123" t="s">
        <v>496</v>
      </c>
      <c r="BG127" s="1121"/>
      <c r="BH127" s="1121"/>
      <c r="BI127" s="1121"/>
      <c r="BJ127" s="1121"/>
      <c r="BK127" s="1121"/>
      <c r="BL127" s="1122"/>
      <c r="BM127" s="1123" t="s">
        <v>497</v>
      </c>
      <c r="BN127" s="1121"/>
      <c r="BO127" s="1121"/>
      <c r="BP127" s="1121"/>
      <c r="BQ127" s="1121"/>
      <c r="BR127" s="1121"/>
      <c r="BS127" s="1122"/>
      <c r="BT127" s="1123" t="s">
        <v>498</v>
      </c>
      <c r="BU127" s="1121"/>
      <c r="BV127" s="1121"/>
      <c r="BW127" s="1121"/>
      <c r="BX127" s="1121"/>
      <c r="BY127" s="1121"/>
      <c r="BZ127" s="1145"/>
      <c r="CA127" s="282"/>
      <c r="CB127" s="282"/>
      <c r="CC127" s="282"/>
      <c r="CD127" s="283"/>
      <c r="CE127" s="283"/>
      <c r="CF127" s="283"/>
      <c r="CG127" s="280"/>
      <c r="CH127" s="280"/>
      <c r="CI127" s="280"/>
      <c r="CJ127" s="281"/>
      <c r="CK127" s="1112"/>
      <c r="CL127" s="1099"/>
      <c r="CM127" s="1099"/>
      <c r="CN127" s="1099"/>
      <c r="CO127" s="1100"/>
      <c r="CP127" s="1037" t="s">
        <v>499</v>
      </c>
      <c r="CQ127" s="1038"/>
      <c r="CR127" s="1038"/>
      <c r="CS127" s="1038"/>
      <c r="CT127" s="1038"/>
      <c r="CU127" s="1038"/>
      <c r="CV127" s="1038"/>
      <c r="CW127" s="1038"/>
      <c r="CX127" s="1038"/>
      <c r="CY127" s="1038"/>
      <c r="CZ127" s="1038"/>
      <c r="DA127" s="1038"/>
      <c r="DB127" s="1038"/>
      <c r="DC127" s="1038"/>
      <c r="DD127" s="1038"/>
      <c r="DE127" s="1038"/>
      <c r="DF127" s="1039"/>
      <c r="DG127" s="1007" t="s">
        <v>470</v>
      </c>
      <c r="DH127" s="1008"/>
      <c r="DI127" s="1008"/>
      <c r="DJ127" s="1008"/>
      <c r="DK127" s="1008"/>
      <c r="DL127" s="1008" t="s">
        <v>411</v>
      </c>
      <c r="DM127" s="1008"/>
      <c r="DN127" s="1008"/>
      <c r="DO127" s="1008"/>
      <c r="DP127" s="1008"/>
      <c r="DQ127" s="1008" t="s">
        <v>435</v>
      </c>
      <c r="DR127" s="1008"/>
      <c r="DS127" s="1008"/>
      <c r="DT127" s="1008"/>
      <c r="DU127" s="1008"/>
      <c r="DV127" s="1009" t="s">
        <v>462</v>
      </c>
      <c r="DW127" s="1009"/>
      <c r="DX127" s="1009"/>
      <c r="DY127" s="1009"/>
      <c r="DZ127" s="1010"/>
    </row>
    <row r="128" spans="1:130" s="246" customFormat="1" ht="26.25" customHeight="1" thickBot="1" x14ac:dyDescent="0.2">
      <c r="A128" s="1131" t="s">
        <v>500</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501</v>
      </c>
      <c r="X128" s="1133"/>
      <c r="Y128" s="1133"/>
      <c r="Z128" s="1134"/>
      <c r="AA128" s="1135">
        <v>152999</v>
      </c>
      <c r="AB128" s="1136"/>
      <c r="AC128" s="1136"/>
      <c r="AD128" s="1136"/>
      <c r="AE128" s="1137"/>
      <c r="AF128" s="1138">
        <v>162684</v>
      </c>
      <c r="AG128" s="1136"/>
      <c r="AH128" s="1136"/>
      <c r="AI128" s="1136"/>
      <c r="AJ128" s="1137"/>
      <c r="AK128" s="1138">
        <v>168924</v>
      </c>
      <c r="AL128" s="1136"/>
      <c r="AM128" s="1136"/>
      <c r="AN128" s="1136"/>
      <c r="AO128" s="1137"/>
      <c r="AP128" s="1139"/>
      <c r="AQ128" s="1140"/>
      <c r="AR128" s="1140"/>
      <c r="AS128" s="1140"/>
      <c r="AT128" s="1141"/>
      <c r="AU128" s="282"/>
      <c r="AV128" s="282"/>
      <c r="AW128" s="282"/>
      <c r="AX128" s="976" t="s">
        <v>502</v>
      </c>
      <c r="AY128" s="977"/>
      <c r="AZ128" s="977"/>
      <c r="BA128" s="977"/>
      <c r="BB128" s="977"/>
      <c r="BC128" s="977"/>
      <c r="BD128" s="977"/>
      <c r="BE128" s="978"/>
      <c r="BF128" s="1142" t="s">
        <v>486</v>
      </c>
      <c r="BG128" s="1143"/>
      <c r="BH128" s="1143"/>
      <c r="BI128" s="1143"/>
      <c r="BJ128" s="1143"/>
      <c r="BK128" s="1143"/>
      <c r="BL128" s="1144"/>
      <c r="BM128" s="1142">
        <v>15</v>
      </c>
      <c r="BN128" s="1143"/>
      <c r="BO128" s="1143"/>
      <c r="BP128" s="1143"/>
      <c r="BQ128" s="1143"/>
      <c r="BR128" s="1143"/>
      <c r="BS128" s="1144"/>
      <c r="BT128" s="1142">
        <v>20</v>
      </c>
      <c r="BU128" s="1143"/>
      <c r="BV128" s="1143"/>
      <c r="BW128" s="1143"/>
      <c r="BX128" s="1143"/>
      <c r="BY128" s="1143"/>
      <c r="BZ128" s="1167"/>
      <c r="CA128" s="283"/>
      <c r="CB128" s="283"/>
      <c r="CC128" s="283"/>
      <c r="CD128" s="283"/>
      <c r="CE128" s="283"/>
      <c r="CF128" s="283"/>
      <c r="CG128" s="280"/>
      <c r="CH128" s="280"/>
      <c r="CI128" s="280"/>
      <c r="CJ128" s="281"/>
      <c r="CK128" s="1113"/>
      <c r="CL128" s="1114"/>
      <c r="CM128" s="1114"/>
      <c r="CN128" s="1114"/>
      <c r="CO128" s="1115"/>
      <c r="CP128" s="1124" t="s">
        <v>503</v>
      </c>
      <c r="CQ128" s="1125"/>
      <c r="CR128" s="1125"/>
      <c r="CS128" s="1125"/>
      <c r="CT128" s="1125"/>
      <c r="CU128" s="1125"/>
      <c r="CV128" s="1125"/>
      <c r="CW128" s="1125"/>
      <c r="CX128" s="1125"/>
      <c r="CY128" s="1125"/>
      <c r="CZ128" s="1125"/>
      <c r="DA128" s="1125"/>
      <c r="DB128" s="1125"/>
      <c r="DC128" s="1125"/>
      <c r="DD128" s="1125"/>
      <c r="DE128" s="1125"/>
      <c r="DF128" s="1126"/>
      <c r="DG128" s="1127" t="s">
        <v>483</v>
      </c>
      <c r="DH128" s="1128"/>
      <c r="DI128" s="1128"/>
      <c r="DJ128" s="1128"/>
      <c r="DK128" s="1128"/>
      <c r="DL128" s="1128" t="s">
        <v>470</v>
      </c>
      <c r="DM128" s="1128"/>
      <c r="DN128" s="1128"/>
      <c r="DO128" s="1128"/>
      <c r="DP128" s="1128"/>
      <c r="DQ128" s="1128" t="s">
        <v>483</v>
      </c>
      <c r="DR128" s="1128"/>
      <c r="DS128" s="1128"/>
      <c r="DT128" s="1128"/>
      <c r="DU128" s="1128"/>
      <c r="DV128" s="1129" t="s">
        <v>467</v>
      </c>
      <c r="DW128" s="1129"/>
      <c r="DX128" s="1129"/>
      <c r="DY128" s="1129"/>
      <c r="DZ128" s="1130"/>
    </row>
    <row r="129" spans="1:131" s="246" customFormat="1" ht="26.25" customHeight="1" x14ac:dyDescent="0.15">
      <c r="A129" s="1018" t="s">
        <v>107</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504</v>
      </c>
      <c r="X129" s="1162"/>
      <c r="Y129" s="1162"/>
      <c r="Z129" s="1163"/>
      <c r="AA129" s="1046">
        <v>4772205</v>
      </c>
      <c r="AB129" s="1047"/>
      <c r="AC129" s="1047"/>
      <c r="AD129" s="1047"/>
      <c r="AE129" s="1048"/>
      <c r="AF129" s="1049">
        <v>4755444</v>
      </c>
      <c r="AG129" s="1047"/>
      <c r="AH129" s="1047"/>
      <c r="AI129" s="1047"/>
      <c r="AJ129" s="1048"/>
      <c r="AK129" s="1049">
        <v>4678433</v>
      </c>
      <c r="AL129" s="1047"/>
      <c r="AM129" s="1047"/>
      <c r="AN129" s="1047"/>
      <c r="AO129" s="1048"/>
      <c r="AP129" s="1164"/>
      <c r="AQ129" s="1165"/>
      <c r="AR129" s="1165"/>
      <c r="AS129" s="1165"/>
      <c r="AT129" s="1166"/>
      <c r="AU129" s="284"/>
      <c r="AV129" s="284"/>
      <c r="AW129" s="284"/>
      <c r="AX129" s="1155" t="s">
        <v>505</v>
      </c>
      <c r="AY129" s="1038"/>
      <c r="AZ129" s="1038"/>
      <c r="BA129" s="1038"/>
      <c r="BB129" s="1038"/>
      <c r="BC129" s="1038"/>
      <c r="BD129" s="1038"/>
      <c r="BE129" s="1039"/>
      <c r="BF129" s="1156" t="s">
        <v>465</v>
      </c>
      <c r="BG129" s="1157"/>
      <c r="BH129" s="1157"/>
      <c r="BI129" s="1157"/>
      <c r="BJ129" s="1157"/>
      <c r="BK129" s="1157"/>
      <c r="BL129" s="1158"/>
      <c r="BM129" s="1156">
        <v>20</v>
      </c>
      <c r="BN129" s="1157"/>
      <c r="BO129" s="1157"/>
      <c r="BP129" s="1157"/>
      <c r="BQ129" s="1157"/>
      <c r="BR129" s="1157"/>
      <c r="BS129" s="1158"/>
      <c r="BT129" s="1156">
        <v>30</v>
      </c>
      <c r="BU129" s="1159"/>
      <c r="BV129" s="1159"/>
      <c r="BW129" s="1159"/>
      <c r="BX129" s="1159"/>
      <c r="BY129" s="1159"/>
      <c r="BZ129" s="116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8" t="s">
        <v>506</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507</v>
      </c>
      <c r="X130" s="1162"/>
      <c r="Y130" s="1162"/>
      <c r="Z130" s="1163"/>
      <c r="AA130" s="1046">
        <v>689511</v>
      </c>
      <c r="AB130" s="1047"/>
      <c r="AC130" s="1047"/>
      <c r="AD130" s="1047"/>
      <c r="AE130" s="1048"/>
      <c r="AF130" s="1049">
        <v>694943</v>
      </c>
      <c r="AG130" s="1047"/>
      <c r="AH130" s="1047"/>
      <c r="AI130" s="1047"/>
      <c r="AJ130" s="1048"/>
      <c r="AK130" s="1049">
        <v>713756</v>
      </c>
      <c r="AL130" s="1047"/>
      <c r="AM130" s="1047"/>
      <c r="AN130" s="1047"/>
      <c r="AO130" s="1048"/>
      <c r="AP130" s="1164"/>
      <c r="AQ130" s="1165"/>
      <c r="AR130" s="1165"/>
      <c r="AS130" s="1165"/>
      <c r="AT130" s="1166"/>
      <c r="AU130" s="284"/>
      <c r="AV130" s="284"/>
      <c r="AW130" s="284"/>
      <c r="AX130" s="1155" t="s">
        <v>508</v>
      </c>
      <c r="AY130" s="1038"/>
      <c r="AZ130" s="1038"/>
      <c r="BA130" s="1038"/>
      <c r="BB130" s="1038"/>
      <c r="BC130" s="1038"/>
      <c r="BD130" s="1038"/>
      <c r="BE130" s="1039"/>
      <c r="BF130" s="1192">
        <v>7.4</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509</v>
      </c>
      <c r="X131" s="1200"/>
      <c r="Y131" s="1200"/>
      <c r="Z131" s="1201"/>
      <c r="AA131" s="1093">
        <v>4082694</v>
      </c>
      <c r="AB131" s="1072"/>
      <c r="AC131" s="1072"/>
      <c r="AD131" s="1072"/>
      <c r="AE131" s="1073"/>
      <c r="AF131" s="1071">
        <v>4060501</v>
      </c>
      <c r="AG131" s="1072"/>
      <c r="AH131" s="1072"/>
      <c r="AI131" s="1072"/>
      <c r="AJ131" s="1073"/>
      <c r="AK131" s="1071">
        <v>3964677</v>
      </c>
      <c r="AL131" s="1072"/>
      <c r="AM131" s="1072"/>
      <c r="AN131" s="1072"/>
      <c r="AO131" s="1073"/>
      <c r="AP131" s="1202"/>
      <c r="AQ131" s="1203"/>
      <c r="AR131" s="1203"/>
      <c r="AS131" s="1203"/>
      <c r="AT131" s="1204"/>
      <c r="AU131" s="284"/>
      <c r="AV131" s="284"/>
      <c r="AW131" s="284"/>
      <c r="AX131" s="1174" t="s">
        <v>510</v>
      </c>
      <c r="AY131" s="1125"/>
      <c r="AZ131" s="1125"/>
      <c r="BA131" s="1125"/>
      <c r="BB131" s="1125"/>
      <c r="BC131" s="1125"/>
      <c r="BD131" s="1125"/>
      <c r="BE131" s="1126"/>
      <c r="BF131" s="1175">
        <v>45.6</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1" t="s">
        <v>511</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512</v>
      </c>
      <c r="W132" s="1185"/>
      <c r="X132" s="1185"/>
      <c r="Y132" s="1185"/>
      <c r="Z132" s="1186"/>
      <c r="AA132" s="1187">
        <v>7.0005981339999996</v>
      </c>
      <c r="AB132" s="1188"/>
      <c r="AC132" s="1188"/>
      <c r="AD132" s="1188"/>
      <c r="AE132" s="1189"/>
      <c r="AF132" s="1190">
        <v>6.8738562060000001</v>
      </c>
      <c r="AG132" s="1188"/>
      <c r="AH132" s="1188"/>
      <c r="AI132" s="1188"/>
      <c r="AJ132" s="1189"/>
      <c r="AK132" s="1190">
        <v>8.3879720839999994</v>
      </c>
      <c r="AL132" s="1188"/>
      <c r="AM132" s="1188"/>
      <c r="AN132" s="1188"/>
      <c r="AO132" s="1189"/>
      <c r="AP132" s="1087"/>
      <c r="AQ132" s="1088"/>
      <c r="AR132" s="1088"/>
      <c r="AS132" s="1088"/>
      <c r="AT132" s="119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513</v>
      </c>
      <c r="W133" s="1168"/>
      <c r="X133" s="1168"/>
      <c r="Y133" s="1168"/>
      <c r="Z133" s="1169"/>
      <c r="AA133" s="1170">
        <v>6.3</v>
      </c>
      <c r="AB133" s="1171"/>
      <c r="AC133" s="1171"/>
      <c r="AD133" s="1171"/>
      <c r="AE133" s="1172"/>
      <c r="AF133" s="1170">
        <v>6.5</v>
      </c>
      <c r="AG133" s="1171"/>
      <c r="AH133" s="1171"/>
      <c r="AI133" s="1171"/>
      <c r="AJ133" s="1172"/>
      <c r="AK133" s="1170">
        <v>7.4</v>
      </c>
      <c r="AL133" s="1171"/>
      <c r="AM133" s="1171"/>
      <c r="AN133" s="1171"/>
      <c r="AO133" s="1172"/>
      <c r="AP133" s="1117"/>
      <c r="AQ133" s="1118"/>
      <c r="AR133" s="1118"/>
      <c r="AS133" s="1118"/>
      <c r="AT133" s="117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jGDEnV6Y1Ksz0KE6ziMbHlSWG4aVKN+rs9lv7o4/IzTmFopYNXAoR/bUhU6YkTKHE6gqMUzMfuK5gmTLKOk0g==" saltValue="8ni1Va466ikrFkyZ+jUN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66" zoomScaleNormal="85" zoomScaleSheetLayoutView="100" workbookViewId="0">
      <selection activeCell="CW28" sqref="CW27:CX2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5rtgtpeDuu2I1H5Nxdp7j2MpeYOdvhetwKCvjOtujvZEB+bz8BL/qDuEdLJqfApUgBxLAt3hzHU0d5lzT1djw==" saltValue="+aw/IBvtx2SbdxhCyNr5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46"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filqwAwMahcF/Vky+YsQMl3P/jLW2JamoTKeBdqzuQbIP/agEySkYjKmaqtfDE8UJjWnhXpkFSUCc7FOiwS+Q==" saltValue="uLwqq+qkONjubRwW7Qll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8"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8" t="s">
        <v>517</v>
      </c>
      <c r="AP7" s="303"/>
      <c r="AQ7" s="304" t="s">
        <v>518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9"/>
      <c r="AP8" s="309" t="s">
        <v>519</v>
      </c>
      <c r="AQ8" s="310" t="s">
        <v>520</v>
      </c>
      <c r="AR8" s="311" t="s">
        <v>521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0" t="s">
        <v>522</v>
      </c>
      <c r="AL9" s="1211"/>
      <c r="AM9" s="1211"/>
      <c r="AN9" s="1212"/>
      <c r="AO9" s="312">
        <v>1425974</v>
      </c>
      <c r="AP9" s="312">
        <v>166547</v>
      </c>
      <c r="AQ9" s="313">
        <v>84679</v>
      </c>
      <c r="AR9" s="314">
        <v>96.7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0" t="s">
        <v>523</v>
      </c>
      <c r="AL10" s="1211"/>
      <c r="AM10" s="1211"/>
      <c r="AN10" s="1212"/>
      <c r="AO10" s="315">
        <v>120373</v>
      </c>
      <c r="AP10" s="315">
        <v>14059</v>
      </c>
      <c r="AQ10" s="316">
        <v>6771</v>
      </c>
      <c r="AR10" s="317">
        <v>107.6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0" t="s">
        <v>524</v>
      </c>
      <c r="AL11" s="1211"/>
      <c r="AM11" s="1211"/>
      <c r="AN11" s="1212"/>
      <c r="AO11" s="315">
        <v>441</v>
      </c>
      <c r="AP11" s="315">
        <v>52</v>
      </c>
      <c r="AQ11" s="316">
        <v>10249</v>
      </c>
      <c r="AR11" s="317">
        <v>-99.5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0" t="s">
        <v>525</v>
      </c>
      <c r="AL12" s="1211"/>
      <c r="AM12" s="1211"/>
      <c r="AN12" s="1212"/>
      <c r="AO12" s="315" t="s">
        <v>526</v>
      </c>
      <c r="AP12" s="315" t="s">
        <v>526</v>
      </c>
      <c r="AQ12" s="316">
        <v>835</v>
      </c>
      <c r="AR12" s="317" t="s">
        <v>526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0" t="s">
        <v>527</v>
      </c>
      <c r="AL13" s="1211"/>
      <c r="AM13" s="1211"/>
      <c r="AN13" s="1212"/>
      <c r="AO13" s="315" t="s">
        <v>526</v>
      </c>
      <c r="AP13" s="315" t="s">
        <v>526</v>
      </c>
      <c r="AQ13" s="316" t="s">
        <v>526</v>
      </c>
      <c r="AR13" s="317" t="s">
        <v>526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0" t="s">
        <v>528</v>
      </c>
      <c r="AL14" s="1211"/>
      <c r="AM14" s="1211"/>
      <c r="AN14" s="1212"/>
      <c r="AO14" s="315">
        <v>60848</v>
      </c>
      <c r="AP14" s="315">
        <v>7107</v>
      </c>
      <c r="AQ14" s="316">
        <v>4010</v>
      </c>
      <c r="AR14" s="317">
        <v>77.2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0" t="s">
        <v>529</v>
      </c>
      <c r="AL15" s="1211"/>
      <c r="AM15" s="1211"/>
      <c r="AN15" s="1212"/>
      <c r="AO15" s="315">
        <v>27691</v>
      </c>
      <c r="AP15" s="315">
        <v>3234</v>
      </c>
      <c r="AQ15" s="316">
        <v>1615</v>
      </c>
      <c r="AR15" s="317">
        <v>100.2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3" t="s">
        <v>530</v>
      </c>
      <c r="AL16" s="1214"/>
      <c r="AM16" s="1214"/>
      <c r="AN16" s="1215"/>
      <c r="AO16" s="315">
        <v>-113485</v>
      </c>
      <c r="AP16" s="315">
        <v>-13254</v>
      </c>
      <c r="AQ16" s="316">
        <v>-7253</v>
      </c>
      <c r="AR16" s="317">
        <v>82.7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3" t="s">
        <v>187</v>
      </c>
      <c r="AL17" s="1214"/>
      <c r="AM17" s="1214"/>
      <c r="AN17" s="1215"/>
      <c r="AO17" s="315">
        <v>1521842</v>
      </c>
      <c r="AP17" s="315">
        <v>177744</v>
      </c>
      <c r="AQ17" s="316">
        <v>100906</v>
      </c>
      <c r="AR17" s="317">
        <v>76.099999999999994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5" t="s">
        <v>535</v>
      </c>
      <c r="AL21" s="1206"/>
      <c r="AM21" s="1206"/>
      <c r="AN21" s="1207"/>
      <c r="AO21" s="327">
        <v>20.67</v>
      </c>
      <c r="AP21" s="328">
        <v>9.2799999999999994</v>
      </c>
      <c r="AQ21" s="329">
        <v>11.39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5" t="s">
        <v>536</v>
      </c>
      <c r="AL22" s="1206"/>
      <c r="AM22" s="1206"/>
      <c r="AN22" s="1207"/>
      <c r="AO22" s="332">
        <v>97.7</v>
      </c>
      <c r="AP22" s="333">
        <v>97.5</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8" t="s">
        <v>517</v>
      </c>
      <c r="AP30" s="303"/>
      <c r="AQ30" s="304" t="s">
        <v>518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9"/>
      <c r="AP31" s="309" t="s">
        <v>519</v>
      </c>
      <c r="AQ31" s="310" t="s">
        <v>520</v>
      </c>
      <c r="AR31" s="311" t="s">
        <v>521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1" t="s">
        <v>540</v>
      </c>
      <c r="AL32" s="1222"/>
      <c r="AM32" s="1222"/>
      <c r="AN32" s="1223"/>
      <c r="AO32" s="342">
        <v>871984</v>
      </c>
      <c r="AP32" s="342">
        <v>101843</v>
      </c>
      <c r="AQ32" s="343">
        <v>59453</v>
      </c>
      <c r="AR32" s="344">
        <v>71.3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1" t="s">
        <v>541</v>
      </c>
      <c r="AL33" s="1222"/>
      <c r="AM33" s="1222"/>
      <c r="AN33" s="1223"/>
      <c r="AO33" s="342" t="s">
        <v>526</v>
      </c>
      <c r="AP33" s="342" t="s">
        <v>526</v>
      </c>
      <c r="AQ33" s="343" t="s">
        <v>526</v>
      </c>
      <c r="AR33" s="344" t="s">
        <v>526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1" t="s">
        <v>542</v>
      </c>
      <c r="AL34" s="1222"/>
      <c r="AM34" s="1222"/>
      <c r="AN34" s="1223"/>
      <c r="AO34" s="342" t="s">
        <v>526</v>
      </c>
      <c r="AP34" s="342" t="s">
        <v>526</v>
      </c>
      <c r="AQ34" s="343">
        <v>7</v>
      </c>
      <c r="AR34" s="344" t="s">
        <v>526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1" t="s">
        <v>543</v>
      </c>
      <c r="AL35" s="1222"/>
      <c r="AM35" s="1222"/>
      <c r="AN35" s="1223"/>
      <c r="AO35" s="342">
        <v>339001</v>
      </c>
      <c r="AP35" s="342">
        <v>39594</v>
      </c>
      <c r="AQ35" s="343">
        <v>15919</v>
      </c>
      <c r="AR35" s="344">
        <v>148.69999999999999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1" t="s">
        <v>544</v>
      </c>
      <c r="AL36" s="1222"/>
      <c r="AM36" s="1222"/>
      <c r="AN36" s="1223"/>
      <c r="AO36" s="342" t="s">
        <v>526</v>
      </c>
      <c r="AP36" s="342" t="s">
        <v>526</v>
      </c>
      <c r="AQ36" s="343">
        <v>2366</v>
      </c>
      <c r="AR36" s="344" t="s">
        <v>526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1" t="s">
        <v>545</v>
      </c>
      <c r="AL37" s="1222"/>
      <c r="AM37" s="1222"/>
      <c r="AN37" s="1223"/>
      <c r="AO37" s="342">
        <v>4199</v>
      </c>
      <c r="AP37" s="342">
        <v>490</v>
      </c>
      <c r="AQ37" s="343">
        <v>377</v>
      </c>
      <c r="AR37" s="344">
        <v>30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4" t="s">
        <v>546</v>
      </c>
      <c r="AL38" s="1225"/>
      <c r="AM38" s="1225"/>
      <c r="AN38" s="1226"/>
      <c r="AO38" s="345">
        <v>52</v>
      </c>
      <c r="AP38" s="345">
        <v>6</v>
      </c>
      <c r="AQ38" s="346">
        <v>2</v>
      </c>
      <c r="AR38" s="334">
        <v>200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4" t="s">
        <v>547</v>
      </c>
      <c r="AL39" s="1225"/>
      <c r="AM39" s="1225"/>
      <c r="AN39" s="1226"/>
      <c r="AO39" s="342">
        <v>-168924</v>
      </c>
      <c r="AP39" s="342">
        <v>-19730</v>
      </c>
      <c r="AQ39" s="343">
        <v>-5971</v>
      </c>
      <c r="AR39" s="344">
        <v>230.4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1" t="s">
        <v>548</v>
      </c>
      <c r="AL40" s="1222"/>
      <c r="AM40" s="1222"/>
      <c r="AN40" s="1223"/>
      <c r="AO40" s="342">
        <v>-713756</v>
      </c>
      <c r="AP40" s="342">
        <v>-83363</v>
      </c>
      <c r="AQ40" s="343">
        <v>-50395</v>
      </c>
      <c r="AR40" s="344">
        <v>65.400000000000006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7" t="s">
        <v>300</v>
      </c>
      <c r="AL41" s="1228"/>
      <c r="AM41" s="1228"/>
      <c r="AN41" s="1229"/>
      <c r="AO41" s="342">
        <v>332556</v>
      </c>
      <c r="AP41" s="342">
        <v>38841</v>
      </c>
      <c r="AQ41" s="343">
        <v>21757</v>
      </c>
      <c r="AR41" s="344">
        <v>78.5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6" t="s">
        <v>517</v>
      </c>
      <c r="AN49" s="1218" t="s">
        <v>552</v>
      </c>
      <c r="AO49" s="1219"/>
      <c r="AP49" s="1219"/>
      <c r="AQ49" s="1219"/>
      <c r="AR49" s="122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7"/>
      <c r="AN50" s="358" t="s">
        <v>553</v>
      </c>
      <c r="AO50" s="359" t="s">
        <v>554</v>
      </c>
      <c r="AP50" s="360" t="s">
        <v>555</v>
      </c>
      <c r="AQ50" s="361" t="s">
        <v>556</v>
      </c>
      <c r="AR50" s="362" t="s">
        <v>557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2018425</v>
      </c>
      <c r="AN51" s="364">
        <v>212042</v>
      </c>
      <c r="AO51" s="365">
        <v>4.5999999999999996</v>
      </c>
      <c r="AP51" s="366">
        <v>106614</v>
      </c>
      <c r="AQ51" s="367">
        <v>17.2</v>
      </c>
      <c r="AR51" s="368">
        <v>-12.6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1224330</v>
      </c>
      <c r="AN52" s="372">
        <v>128620</v>
      </c>
      <c r="AO52" s="373">
        <v>68.2</v>
      </c>
      <c r="AP52" s="374">
        <v>45545</v>
      </c>
      <c r="AQ52" s="375">
        <v>20.7</v>
      </c>
      <c r="AR52" s="376">
        <v>47.5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2204092</v>
      </c>
      <c r="AN53" s="364">
        <v>238383</v>
      </c>
      <c r="AO53" s="365">
        <v>12.4</v>
      </c>
      <c r="AP53" s="366">
        <v>63727</v>
      </c>
      <c r="AQ53" s="367">
        <v>-40.200000000000003</v>
      </c>
      <c r="AR53" s="368">
        <v>52.6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1276321</v>
      </c>
      <c r="AN54" s="372">
        <v>138040</v>
      </c>
      <c r="AO54" s="373">
        <v>7.3</v>
      </c>
      <c r="AP54" s="374">
        <v>34577</v>
      </c>
      <c r="AQ54" s="375">
        <v>-24.1</v>
      </c>
      <c r="AR54" s="376">
        <v>31.4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1614585</v>
      </c>
      <c r="AN55" s="364">
        <v>179378</v>
      </c>
      <c r="AO55" s="365">
        <v>-24.8</v>
      </c>
      <c r="AP55" s="366">
        <v>66954</v>
      </c>
      <c r="AQ55" s="367">
        <v>5.0999999999999996</v>
      </c>
      <c r="AR55" s="368">
        <v>-29.9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1114698</v>
      </c>
      <c r="AN56" s="372">
        <v>123842</v>
      </c>
      <c r="AO56" s="373">
        <v>-10.3</v>
      </c>
      <c r="AP56" s="374">
        <v>37305</v>
      </c>
      <c r="AQ56" s="375">
        <v>7.9</v>
      </c>
      <c r="AR56" s="376">
        <v>-18.2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1761312</v>
      </c>
      <c r="AN57" s="364">
        <v>200514</v>
      </c>
      <c r="AO57" s="365">
        <v>11.8</v>
      </c>
      <c r="AP57" s="366">
        <v>72656</v>
      </c>
      <c r="AQ57" s="367">
        <v>8.5</v>
      </c>
      <c r="AR57" s="368">
        <v>3.3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644672</v>
      </c>
      <c r="AN58" s="372">
        <v>73392</v>
      </c>
      <c r="AO58" s="373">
        <v>-40.700000000000003</v>
      </c>
      <c r="AP58" s="374">
        <v>36448</v>
      </c>
      <c r="AQ58" s="375">
        <v>-2.2999999999999998</v>
      </c>
      <c r="AR58" s="376">
        <v>-38.4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1157552</v>
      </c>
      <c r="AN59" s="364">
        <v>135196</v>
      </c>
      <c r="AO59" s="365">
        <v>-32.6</v>
      </c>
      <c r="AP59" s="366">
        <v>65080</v>
      </c>
      <c r="AQ59" s="367">
        <v>-10.4</v>
      </c>
      <c r="AR59" s="368">
        <v>-22.2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571764</v>
      </c>
      <c r="AN60" s="372">
        <v>66779</v>
      </c>
      <c r="AO60" s="373">
        <v>-9</v>
      </c>
      <c r="AP60" s="374">
        <v>38201</v>
      </c>
      <c r="AQ60" s="375">
        <v>4.8</v>
      </c>
      <c r="AR60" s="376">
        <v>-13.8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1751193</v>
      </c>
      <c r="AN61" s="379">
        <v>193103</v>
      </c>
      <c r="AO61" s="380">
        <v>-5.7</v>
      </c>
      <c r="AP61" s="381">
        <v>75006</v>
      </c>
      <c r="AQ61" s="382">
        <v>-4</v>
      </c>
      <c r="AR61" s="368">
        <v>-1.7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966357</v>
      </c>
      <c r="AN62" s="372">
        <v>106135</v>
      </c>
      <c r="AO62" s="373">
        <v>3.1</v>
      </c>
      <c r="AP62" s="374">
        <v>38415</v>
      </c>
      <c r="AQ62" s="375">
        <v>1.4</v>
      </c>
      <c r="AR62" s="376">
        <v>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pEn/Y5aeP+N3j/qW2yJDfUJv3sCHtZGUTVLyFnpPuHLcegdD4oUIVANjIWPj8+r+ZQoebNlNXFN+AN9R0lsYQ==" saltValue="ZJ8+mBi8OsMOZwhF3Nwo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Q82" zoomScaleNormal="100" zoomScaleSheetLayoutView="55" workbookViewId="0">
      <selection activeCell="BK100" sqref="BK100"/>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2SPqv1/AR+55BdCYnLYDgkMmoda5HoqiAG/n+KI24BwOkJSqtoeUT2fF+BO9/J4jVPazsKrO4tFjrUu0tVUpA==" saltValue="agKZ5WqvA457m0x2E72/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Normal="100" zoomScaleSheetLayoutView="55" workbookViewId="0">
      <selection activeCell="BS116" sqref="BS11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GoQHw9PDH5adfN2j2Ja5WaULoz76XLrHU7mG9BCT5GiuoKnDXh9KZxcf7E+x47pkY69eHxYVSEzfR5ZPfrMhA==" saltValue="23xcEWguw62cFz7IjK3H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0" t="s">
        <v>3</v>
      </c>
      <c r="D47" s="1230"/>
      <c r="E47" s="1231"/>
      <c r="F47" s="11">
        <v>10.98</v>
      </c>
      <c r="G47" s="12">
        <v>18.059999999999999</v>
      </c>
      <c r="H47" s="12">
        <v>19.72</v>
      </c>
      <c r="I47" s="12">
        <v>20.48</v>
      </c>
      <c r="J47" s="13">
        <v>16.079999999999998</v>
      </c>
    </row>
    <row r="48" spans="2:10" ht="57.75" customHeight="1" x14ac:dyDescent="0.15">
      <c r="B48" s="14"/>
      <c r="C48" s="1232" t="s">
        <v>4</v>
      </c>
      <c r="D48" s="1232"/>
      <c r="E48" s="1233"/>
      <c r="F48" s="15">
        <v>2.9</v>
      </c>
      <c r="G48" s="16">
        <v>2.4300000000000002</v>
      </c>
      <c r="H48" s="16">
        <v>3.16</v>
      </c>
      <c r="I48" s="16">
        <v>3.25</v>
      </c>
      <c r="J48" s="17">
        <v>2.75</v>
      </c>
    </row>
    <row r="49" spans="2:10" ht="57.75" customHeight="1" thickBot="1" x14ac:dyDescent="0.2">
      <c r="B49" s="18"/>
      <c r="C49" s="1234" t="s">
        <v>5</v>
      </c>
      <c r="D49" s="1234"/>
      <c r="E49" s="1235"/>
      <c r="F49" s="19">
        <v>11.07</v>
      </c>
      <c r="G49" s="20">
        <v>6.63</v>
      </c>
      <c r="H49" s="20">
        <v>2.02</v>
      </c>
      <c r="I49" s="20">
        <v>0.77</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W8upTANL/Gly4MlLRYOCsFt2+4ioFZTC3qdMMyyEhpcpvoxczwYRaHNIwQu/TIK8jC14x33WV7H7iRFRSs5IQ==" saltValue="+N3LIIxy90h+jwyL1pK9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能瀬　博隆</cp:lastModifiedBy>
  <cp:lastPrinted>2020-10-21T23:50:51Z</cp:lastPrinted>
  <dcterms:created xsi:type="dcterms:W3CDTF">2020-02-10T01:53:28Z</dcterms:created>
  <dcterms:modified xsi:type="dcterms:W3CDTF">2020-10-21T23:59:14Z</dcterms:modified>
  <cp:category/>
</cp:coreProperties>
</file>